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<sst xmlns="http://schemas.openxmlformats.org/spreadsheetml/2006/main" count="228" uniqueCount="134">
  <si>
    <t>ИСТОЧНИКИ ФИНАНСИРОВАНИЯ</t>
  </si>
  <si>
    <t>в том числе</t>
  </si>
  <si>
    <t>планируемое привлечение средств</t>
  </si>
  <si>
    <t>НАИМЕНОВАНИЕ ОБЪЕКТОВ</t>
  </si>
  <si>
    <t>Федеральный бюджет</t>
  </si>
  <si>
    <t>Областной бюджет</t>
  </si>
  <si>
    <t>Прочие источники</t>
  </si>
  <si>
    <t>Целевые средства района</t>
  </si>
  <si>
    <t>Целевые средства поселения</t>
  </si>
  <si>
    <t xml:space="preserve">  </t>
  </si>
  <si>
    <t xml:space="preserve">план  </t>
  </si>
  <si>
    <t>план</t>
  </si>
  <si>
    <t>Образование</t>
  </si>
  <si>
    <t xml:space="preserve">Приобретение </t>
  </si>
  <si>
    <t>ИТОГО:</t>
  </si>
  <si>
    <t>Культура</t>
  </si>
  <si>
    <t>Непрограммные мероприятия</t>
  </si>
  <si>
    <t>Проведение культурно-массовых мероприятий</t>
  </si>
  <si>
    <t>Приобретение для учреждений культуры</t>
  </si>
  <si>
    <t>Приобретение  оборудования  для МУК СДК  "Солнечный"</t>
  </si>
  <si>
    <t>Экология</t>
  </si>
  <si>
    <t>Паспорт населенного пункта</t>
  </si>
  <si>
    <t>Предотвращение захламления отходами земель округа, ликвидация несанкционированных свалок и вывоз мусора</t>
  </si>
  <si>
    <t>Жилье</t>
  </si>
  <si>
    <t>Строительство жилых домов п.Щапово (инвестор)</t>
  </si>
  <si>
    <t xml:space="preserve">Индивидуальное строительство жилых домов </t>
  </si>
  <si>
    <t>Объекты инженерного обеспечения</t>
  </si>
  <si>
    <t>подпрограмма "Модернизация объектов коммунальной инфраструктуры" муниципальной програмы "Жилище на 2009-2012 гг."</t>
  </si>
  <si>
    <t>Реконструкция котельной п.Щапово (инвестор)</t>
  </si>
  <si>
    <t>Дороги</t>
  </si>
  <si>
    <t>Капитальный ремонт муниципальной дороги д.Костишово</t>
  </si>
  <si>
    <t>Капитальный ремонт  дороги д.Русино</t>
  </si>
  <si>
    <t>Благоустройство</t>
  </si>
  <si>
    <t>Благоустройство внутриквартальных дорог и площадей п.Щапово</t>
  </si>
  <si>
    <t>Благоустройство внутриквартальных дорог и площадей п.Курилово</t>
  </si>
  <si>
    <t>Благоустройство и озеленение территории</t>
  </si>
  <si>
    <t>Связь</t>
  </si>
  <si>
    <t xml:space="preserve">Проведение интернета к жилым домам </t>
  </si>
  <si>
    <t>Наружное радиовещание в п.Щапово</t>
  </si>
  <si>
    <t>Приобретение для Куриловского ПОМ</t>
  </si>
  <si>
    <t>Наружное виденаблюдение п.Щапово, Курилово</t>
  </si>
  <si>
    <t>Мероприятия,связанные с организацией ДНД</t>
  </si>
  <si>
    <t>Организация летнего оздоровительного отдыха для детей из м\имущ.семей</t>
  </si>
  <si>
    <t>Организация и проведение  мероприятий</t>
  </si>
  <si>
    <t>Подписка на газеты для граждан льготных категорий</t>
  </si>
  <si>
    <t>Спорт</t>
  </si>
  <si>
    <t>Организация спортивно-массовой работы</t>
  </si>
  <si>
    <t>Прочие мероприятия</t>
  </si>
  <si>
    <t xml:space="preserve">Приобретение мебели и оборудования для администрации </t>
  </si>
  <si>
    <t xml:space="preserve">Всего </t>
  </si>
  <si>
    <t>Содержание дорожного хозяйства</t>
  </si>
  <si>
    <t>Строительство 1 очереди  пристройки к школе  п.Щапово (инвестор)</t>
  </si>
  <si>
    <t>Ремонтные работы в ДДУ №32 п.Щапово</t>
  </si>
  <si>
    <t>Проведение профессионального праздника "День учителя"</t>
  </si>
  <si>
    <t>Программное обеспечение</t>
  </si>
  <si>
    <t>Предоставление телекоммуникационных услуг</t>
  </si>
  <si>
    <t>Капитальный ремонт водопровода д.Александрово</t>
  </si>
  <si>
    <t>Капитальный ремонт муниципальной дороги к очистным сооружениям п.Курилово</t>
  </si>
  <si>
    <t>Капитальный ремонт дорожного хозяйства (по наказам жителей)</t>
  </si>
  <si>
    <t>Текущий ремонт и обслуживание уличного освещения</t>
  </si>
  <si>
    <t>Благоустройство придорожной полосы с.Ознобишино-с.Красное (от поворота до п.Щапово) и с.Ознобишино-п.ДРП-3 (от моста Кузнечики до п. ДРП-3)</t>
  </si>
  <si>
    <t>Устройство металлических ограждений и ворот на территории населенных пунктов</t>
  </si>
  <si>
    <t xml:space="preserve">Прочие работы  при вводе в зксплуатацию и техническом обслуживании сетей газоснабжения </t>
  </si>
  <si>
    <t>Содержание, средний ремонт а/м участковых инспекторов (в т.ч. ГСМ, страхование)</t>
  </si>
  <si>
    <t xml:space="preserve">Приобрение спортинвентаря и спортивной формы </t>
  </si>
  <si>
    <t xml:space="preserve">Хозяйственные расходы (в т.ч. канцтовары, хозтовары, подписка на журналы и газеты, питьевая вода) </t>
  </si>
  <si>
    <t>Оказание автоуслуг администрации</t>
  </si>
  <si>
    <t>Оформление земельных участков</t>
  </si>
  <si>
    <t>Содержание, средний ремонт а/м (в т.ч. ГСМ, страхование)</t>
  </si>
  <si>
    <t>Разработка геральдических символов (флаг, герб сельского поселения)</t>
  </si>
  <si>
    <t>Приобретение автомобиля для администрации</t>
  </si>
  <si>
    <t xml:space="preserve">Непрограмные мероприятия </t>
  </si>
  <si>
    <t>Повышение квалификации сотрудников</t>
  </si>
  <si>
    <t>подпрограмма  "Переселение из ветхого жилищного фонда"</t>
  </si>
  <si>
    <t>Муниципальная программа "Развитие образования Подольского муниципального района на 2009-2012 гг."</t>
  </si>
  <si>
    <t>Муниципальная программа  "Экология" на 2009-2012 годы</t>
  </si>
  <si>
    <t>Муниципальная программа  "Жилище на 2009-2012 гг."</t>
  </si>
  <si>
    <t>Газификация</t>
  </si>
  <si>
    <t xml:space="preserve">Муниципальная программа "Газификация сельских населенных пунктов Подольского муниципального района на 2009-2012 гг." </t>
  </si>
  <si>
    <t>Электроснабжение</t>
  </si>
  <si>
    <t>Муниципальная программа "Капитальный ремонт объектов электроснабжения" на 2009-2012 гг.</t>
  </si>
  <si>
    <t>Охрана общественного порядка</t>
  </si>
  <si>
    <t>Социальная защита населения</t>
  </si>
  <si>
    <t>муниципальная программа "Развитие физической культуры и спорта  Подольского муниципального района на 2009-2012 гг."</t>
  </si>
  <si>
    <t>ВСЕГО</t>
  </si>
  <si>
    <t>Бюджет района</t>
  </si>
  <si>
    <t>Бюджет поселения</t>
  </si>
  <si>
    <t>Население</t>
  </si>
  <si>
    <t>Предприятия</t>
  </si>
  <si>
    <t>Инвестор</t>
  </si>
  <si>
    <t>Проверочная сумма по прочим</t>
  </si>
  <si>
    <t>Муниципальная программа "Капитальный ремонт многоквартирных домов в Подольском муниципальном районе на 2008-2011 гг."</t>
  </si>
  <si>
    <t>социально-экономического развития Подольского муниципального района</t>
  </si>
  <si>
    <t>сельское поселение Щаповское</t>
  </si>
  <si>
    <t>Ремонтные работы в ДДУ №5 п.Курилово</t>
  </si>
  <si>
    <t>Ремонтные работы в МОУ СОШ п.Щапово</t>
  </si>
  <si>
    <t>Капитальный ремонт дороги д.Александрово</t>
  </si>
  <si>
    <t>Расходы на ритуальные услуги</t>
  </si>
  <si>
    <t>Капитальный ремонт объектов инженерного обеспечения (вне программы ЖКХ)</t>
  </si>
  <si>
    <t>Строительство спорткомплекса п. Щапово, в т.ч. ПИР</t>
  </si>
  <si>
    <t>Предпроектные работы на реконструкцию жилого дома под размещение раздевалок спортивного комплекса с пристройкой универсального спортивного зала в п.Курилово с/п Щаповское</t>
  </si>
  <si>
    <t>тыс.руб.</t>
  </si>
  <si>
    <t>Разработка ПСД на реконструкцию детского сада №32 "Березка" со строительством пристройки п.Щапово (инвестор)</t>
  </si>
  <si>
    <t>Антисептирование кровель и другие работы по предписаниям в МУК СДК "Элегия" п.Курилово и МУК СДК "Солнечный" п.Щапово</t>
  </si>
  <si>
    <t>Ремонтные работы в МУК СДК "Элегия" п.Курилово</t>
  </si>
  <si>
    <t>Борьба с борщевиком</t>
  </si>
  <si>
    <t>Приобретение автобуса для Администрации</t>
  </si>
  <si>
    <t>Капитальный ремонт административного здания в п.Курилово</t>
  </si>
  <si>
    <t>Строительство газопровода д.Русино</t>
  </si>
  <si>
    <t>Муниципальная программа "Развитие культуры и сохранение культурного наследия Подольского муниципального района" на 2009-2012 гг.</t>
  </si>
  <si>
    <t>Узлы учета сетей инженерного обеспечения</t>
  </si>
  <si>
    <t>Капитальный ремонт существующих очистных сооружений, пос.Курилово, в т.ч. ПИР (задолж.)</t>
  </si>
  <si>
    <t>Строительство газопровода д.ДРП-3, в т.ч. ПИР (задолженность)</t>
  </si>
  <si>
    <t>Строительство газопровода д.Иваньково, в т.ч. ПИР (задолженность)</t>
  </si>
  <si>
    <t>Строительство газопровода д.Костишово, в т.ч. ПИР (задолженность)</t>
  </si>
  <si>
    <t>Строительство газопровода д.Кузенево в т.ч. ПИР (задолженность)</t>
  </si>
  <si>
    <t>Капитальный ремонт воздушных линий (ВЛ) (задолж.)</t>
  </si>
  <si>
    <t>Установка узлов учета в ТП, оформление документации</t>
  </si>
  <si>
    <t>Кап.ремонт эл.линии к административному зданию (бывший КАРЗ) п.Курилово, в т.ч. оплата за эл.энергию (задолж.)</t>
  </si>
  <si>
    <t xml:space="preserve">Капитальный ремонт объектов  инженерного обеспечения (по программе ЖКХ) с учетом задолженности 2009г. </t>
  </si>
  <si>
    <t>в том числе:</t>
  </si>
  <si>
    <t>2009 год (задолженность)</t>
  </si>
  <si>
    <t>2010 год</t>
  </si>
  <si>
    <t>Ремонтные работы в МУК СДК "Солнечный" п.Щапово</t>
  </si>
  <si>
    <t>Кап.ремонт дороги в пос.Щапово</t>
  </si>
  <si>
    <t>Приобретение угля в котельную п. ДРП-3</t>
  </si>
  <si>
    <t xml:space="preserve">Капитальный ремонт муниципального жилого фонда (по программе ЖКХ) </t>
  </si>
  <si>
    <t>Кап.ремонт дороги ул.Северная, с.Ознобишино</t>
  </si>
  <si>
    <t>Приложение № _____</t>
  </si>
  <si>
    <t>к Решению Совета депутатов</t>
  </si>
  <si>
    <t>№ _____ от  __________________ 2010г.</t>
  </si>
  <si>
    <t>ЦЕЛЕВАЯ ПРОГРАММА</t>
  </si>
  <si>
    <t>на 2010 год (корректировка октябрь)</t>
  </si>
  <si>
    <t>сельского поселения Щаповское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</si>
</sst>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37">
    <font>
      <sz val="9"/>
      <name val="Arial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12"/>
      <name val="NTTimes/Cyrillic"/>
      <family val="0"/>
    </font>
    <font>
      <sz val="10"/>
      <name val="NTTimes/Cyrillic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10"/>
      <color indexed="36"/>
      <name val="NTTimes/Cyrillic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1"/>
      <name val="NTTimes/Cyrillic"/>
      <family val="0"/>
    </font>
    <font>
      <b/>
      <sz val="11"/>
      <name val="Arial Cyr"/>
      <family val="2"/>
    </font>
    <font>
      <sz val="11"/>
      <name val="NTTimes/Cyrillic"/>
      <family val="0"/>
    </font>
    <font>
      <sz val="11"/>
      <name val="Arial Cyr"/>
      <family val="2"/>
    </font>
    <font>
      <i/>
      <sz val="11"/>
      <name val="Arial Cyr"/>
      <family val="0"/>
    </font>
    <font>
      <i/>
      <sz val="9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i/>
      <sz val="10"/>
      <name val="NTTimes/Cyrillic"/>
      <family val="0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1" fillId="0" borderId="0" xfId="53" applyFont="1" applyFill="1" applyAlignment="1">
      <alignment/>
      <protection/>
    </xf>
    <xf numFmtId="0" fontId="21" fillId="0" borderId="0" xfId="53" applyFont="1" applyFill="1">
      <alignment/>
      <protection/>
    </xf>
    <xf numFmtId="0" fontId="23" fillId="0" borderId="0" xfId="53" applyFont="1" applyFill="1">
      <alignment/>
      <protection/>
    </xf>
    <xf numFmtId="0" fontId="24" fillId="0" borderId="10" xfId="53" applyFont="1" applyFill="1" applyBorder="1">
      <alignment/>
      <protection/>
    </xf>
    <xf numFmtId="0" fontId="24" fillId="0" borderId="11" xfId="53" applyFont="1" applyFill="1" applyBorder="1">
      <alignment/>
      <protection/>
    </xf>
    <xf numFmtId="0" fontId="24" fillId="0" borderId="12" xfId="53" applyFont="1" applyFill="1" applyBorder="1">
      <alignment/>
      <protection/>
    </xf>
    <xf numFmtId="0" fontId="24" fillId="0" borderId="13" xfId="53" applyFont="1" applyFill="1" applyBorder="1" applyAlignment="1">
      <alignment horizontal="centerContinuous" vertical="center"/>
      <protection/>
    </xf>
    <xf numFmtId="0" fontId="24" fillId="0" borderId="11" xfId="53" applyFont="1" applyFill="1" applyBorder="1" applyAlignment="1">
      <alignment horizontal="left" vertical="center"/>
      <protection/>
    </xf>
    <xf numFmtId="0" fontId="24" fillId="0" borderId="0" xfId="53" applyFont="1" applyFill="1" applyBorder="1">
      <alignment/>
      <protection/>
    </xf>
    <xf numFmtId="0" fontId="22" fillId="0" borderId="0" xfId="53" applyFont="1" applyFill="1" applyBorder="1" applyAlignment="1">
      <alignment horizontal="center"/>
      <protection/>
    </xf>
    <xf numFmtId="0" fontId="22" fillId="0" borderId="14" xfId="53" applyFont="1" applyFill="1" applyBorder="1" applyAlignment="1">
      <alignment horizontal="center"/>
      <protection/>
    </xf>
    <xf numFmtId="168" fontId="24" fillId="0" borderId="15" xfId="53" applyNumberFormat="1" applyFont="1" applyFill="1" applyBorder="1">
      <alignment/>
      <protection/>
    </xf>
    <xf numFmtId="0" fontId="24" fillId="0" borderId="15" xfId="53" applyFont="1" applyFill="1" applyBorder="1">
      <alignment/>
      <protection/>
    </xf>
    <xf numFmtId="168" fontId="24" fillId="0" borderId="0" xfId="53" applyNumberFormat="1" applyFont="1" applyFill="1" applyBorder="1">
      <alignment/>
      <protection/>
    </xf>
    <xf numFmtId="0" fontId="24" fillId="0" borderId="0" xfId="53" applyFont="1" applyFill="1" applyBorder="1">
      <alignment/>
      <protection/>
    </xf>
    <xf numFmtId="168" fontId="24" fillId="0" borderId="16" xfId="53" applyNumberFormat="1" applyFont="1" applyFill="1" applyBorder="1">
      <alignment/>
      <protection/>
    </xf>
    <xf numFmtId="0" fontId="24" fillId="0" borderId="14" xfId="53" applyFont="1" applyFill="1" applyBorder="1" applyAlignment="1">
      <alignment wrapText="1"/>
      <protection/>
    </xf>
    <xf numFmtId="0" fontId="24" fillId="0" borderId="14" xfId="53" applyFont="1" applyFill="1" applyBorder="1" applyAlignment="1">
      <alignment horizontal="left" wrapText="1"/>
      <protection/>
    </xf>
    <xf numFmtId="168" fontId="24" fillId="0" borderId="0" xfId="53" applyNumberFormat="1" applyFont="1" applyFill="1" applyBorder="1">
      <alignment/>
      <protection/>
    </xf>
    <xf numFmtId="168" fontId="22" fillId="0" borderId="0" xfId="53" applyNumberFormat="1" applyFont="1" applyFill="1" applyBorder="1">
      <alignment/>
      <protection/>
    </xf>
    <xf numFmtId="0" fontId="22" fillId="0" borderId="0" xfId="53" applyFont="1" applyFill="1" applyBorder="1">
      <alignment/>
      <protection/>
    </xf>
    <xf numFmtId="168" fontId="22" fillId="0" borderId="16" xfId="53" applyNumberFormat="1" applyFont="1" applyFill="1" applyBorder="1">
      <alignment/>
      <protection/>
    </xf>
    <xf numFmtId="0" fontId="22" fillId="0" borderId="17" xfId="53" applyFont="1" applyFill="1" applyBorder="1" applyAlignment="1">
      <alignment wrapText="1"/>
      <protection/>
    </xf>
    <xf numFmtId="168" fontId="24" fillId="0" borderId="18" xfId="53" applyNumberFormat="1" applyFont="1" applyFill="1" applyBorder="1">
      <alignment/>
      <protection/>
    </xf>
    <xf numFmtId="168" fontId="24" fillId="0" borderId="19" xfId="53" applyNumberFormat="1" applyFont="1" applyFill="1" applyBorder="1">
      <alignment/>
      <protection/>
    </xf>
    <xf numFmtId="0" fontId="22" fillId="0" borderId="20" xfId="53" applyFont="1" applyFill="1" applyBorder="1" applyAlignment="1">
      <alignment horizontal="center" wrapText="1"/>
      <protection/>
    </xf>
    <xf numFmtId="168" fontId="24" fillId="0" borderId="10" xfId="53" applyNumberFormat="1" applyFont="1" applyFill="1" applyBorder="1">
      <alignment/>
      <protection/>
    </xf>
    <xf numFmtId="0" fontId="24" fillId="0" borderId="10" xfId="53" applyFont="1" applyFill="1" applyBorder="1">
      <alignment/>
      <protection/>
    </xf>
    <xf numFmtId="168" fontId="24" fillId="0" borderId="21" xfId="53" applyNumberFormat="1" applyFont="1" applyFill="1" applyBorder="1">
      <alignment/>
      <protection/>
    </xf>
    <xf numFmtId="0" fontId="23" fillId="0" borderId="0" xfId="53" applyFont="1" applyFill="1" applyBorder="1">
      <alignment/>
      <protection/>
    </xf>
    <xf numFmtId="0" fontId="22" fillId="0" borderId="14" xfId="53" applyFont="1" applyFill="1" applyBorder="1" applyAlignment="1">
      <alignment wrapText="1"/>
      <protection/>
    </xf>
    <xf numFmtId="168" fontId="22" fillId="0" borderId="0" xfId="53" applyNumberFormat="1" applyFont="1" applyFill="1" applyBorder="1">
      <alignment/>
      <protection/>
    </xf>
    <xf numFmtId="0" fontId="21" fillId="0" borderId="0" xfId="53" applyFont="1" applyFill="1" applyBorder="1">
      <alignment/>
      <protection/>
    </xf>
    <xf numFmtId="0" fontId="22" fillId="0" borderId="0" xfId="53" applyFont="1" applyFill="1" applyBorder="1">
      <alignment/>
      <protection/>
    </xf>
    <xf numFmtId="0" fontId="22" fillId="0" borderId="22" xfId="53" applyFont="1" applyFill="1" applyBorder="1" applyAlignment="1">
      <alignment horizontal="center" wrapText="1"/>
      <protection/>
    </xf>
    <xf numFmtId="168" fontId="24" fillId="0" borderId="23" xfId="53" applyNumberFormat="1" applyFont="1" applyFill="1" applyBorder="1">
      <alignment/>
      <protection/>
    </xf>
    <xf numFmtId="0" fontId="24" fillId="0" borderId="14" xfId="53" applyFont="1" applyFill="1" applyBorder="1" applyAlignment="1">
      <alignment horizontal="left" wrapText="1"/>
      <protection/>
    </xf>
    <xf numFmtId="0" fontId="24" fillId="0" borderId="14" xfId="53" applyFont="1" applyFill="1" applyBorder="1" applyAlignment="1">
      <alignment wrapText="1"/>
      <protection/>
    </xf>
    <xf numFmtId="168" fontId="24" fillId="0" borderId="16" xfId="53" applyNumberFormat="1" applyFont="1" applyFill="1" applyBorder="1">
      <alignment/>
      <protection/>
    </xf>
    <xf numFmtId="168" fontId="24" fillId="0" borderId="0" xfId="53" applyNumberFormat="1" applyFont="1" applyFill="1" applyBorder="1" applyAlignment="1">
      <alignment horizontal="right"/>
      <protection/>
    </xf>
    <xf numFmtId="0" fontId="23" fillId="0" borderId="10" xfId="53" applyFont="1" applyFill="1" applyBorder="1">
      <alignment/>
      <protection/>
    </xf>
    <xf numFmtId="0" fontId="23" fillId="0" borderId="0" xfId="53" applyFont="1" applyFill="1" applyBorder="1" applyAlignment="1">
      <alignment horizontal="left" wrapText="1"/>
      <protection/>
    </xf>
    <xf numFmtId="0" fontId="23" fillId="0" borderId="10" xfId="53" applyFont="1" applyFill="1" applyBorder="1" applyAlignment="1">
      <alignment horizontal="left" wrapText="1"/>
      <protection/>
    </xf>
    <xf numFmtId="0" fontId="24" fillId="0" borderId="16" xfId="53" applyFont="1" applyFill="1" applyBorder="1">
      <alignment/>
      <protection/>
    </xf>
    <xf numFmtId="168" fontId="22" fillId="0" borderId="18" xfId="53" applyNumberFormat="1" applyFont="1" applyFill="1" applyBorder="1">
      <alignment/>
      <protection/>
    </xf>
    <xf numFmtId="0" fontId="25" fillId="0" borderId="0" xfId="53" applyFont="1" applyFill="1" applyAlignment="1">
      <alignment horizontal="centerContinuous"/>
      <protection/>
    </xf>
    <xf numFmtId="0" fontId="25" fillId="0" borderId="24" xfId="53" applyFont="1" applyFill="1" applyBorder="1" applyAlignment="1">
      <alignment horizontal="centerContinuous" vertical="center" wrapText="1"/>
      <protection/>
    </xf>
    <xf numFmtId="0" fontId="25" fillId="0" borderId="25" xfId="53" applyFont="1" applyFill="1" applyBorder="1" applyAlignment="1">
      <alignment horizontal="centerContinuous" vertical="center" wrapText="1"/>
      <protection/>
    </xf>
    <xf numFmtId="0" fontId="25" fillId="0" borderId="26" xfId="53" applyFont="1" applyFill="1" applyBorder="1" applyAlignment="1">
      <alignment horizontal="centerContinuous" vertical="center" wrapText="1"/>
      <protection/>
    </xf>
    <xf numFmtId="0" fontId="25" fillId="0" borderId="25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Continuous"/>
      <protection/>
    </xf>
    <xf numFmtId="0" fontId="25" fillId="24" borderId="25" xfId="53" applyFont="1" applyFill="1" applyBorder="1" applyAlignment="1">
      <alignment horizontal="centerContinuous" vertical="center" wrapText="1"/>
      <protection/>
    </xf>
    <xf numFmtId="0" fontId="25" fillId="24" borderId="24" xfId="53" applyFont="1" applyFill="1" applyBorder="1" applyAlignment="1">
      <alignment horizontal="center" vertical="center" wrapText="1"/>
      <protection/>
    </xf>
    <xf numFmtId="0" fontId="25" fillId="24" borderId="23" xfId="53" applyFont="1" applyFill="1" applyBorder="1" applyAlignment="1">
      <alignment horizontal="center" vertical="center" wrapText="1"/>
      <protection/>
    </xf>
    <xf numFmtId="0" fontId="24" fillId="24" borderId="0" xfId="53" applyFont="1" applyFill="1" applyBorder="1" applyAlignment="1">
      <alignment horizontal="centerContinuous"/>
      <protection/>
    </xf>
    <xf numFmtId="0" fontId="24" fillId="24" borderId="0" xfId="53" applyFont="1" applyFill="1" applyBorder="1">
      <alignment/>
      <protection/>
    </xf>
    <xf numFmtId="0" fontId="24" fillId="24" borderId="16" xfId="53" applyFont="1" applyFill="1" applyBorder="1">
      <alignment/>
      <protection/>
    </xf>
    <xf numFmtId="0" fontId="24" fillId="24" borderId="0" xfId="53" applyFont="1" applyFill="1" applyBorder="1" applyAlignment="1">
      <alignment horizontal="center"/>
      <protection/>
    </xf>
    <xf numFmtId="0" fontId="22" fillId="24" borderId="0" xfId="53" applyFont="1" applyFill="1" applyBorder="1" applyAlignment="1">
      <alignment horizontal="center"/>
      <protection/>
    </xf>
    <xf numFmtId="0" fontId="24" fillId="24" borderId="16" xfId="53" applyFont="1" applyFill="1" applyBorder="1" applyAlignment="1">
      <alignment horizontal="center"/>
      <protection/>
    </xf>
    <xf numFmtId="0" fontId="22" fillId="0" borderId="27" xfId="53" applyFont="1" applyFill="1" applyBorder="1" applyAlignment="1">
      <alignment vertical="center"/>
      <protection/>
    </xf>
    <xf numFmtId="0" fontId="24" fillId="0" borderId="28" xfId="53" applyFont="1" applyFill="1" applyBorder="1" applyAlignment="1">
      <alignment/>
      <protection/>
    </xf>
    <xf numFmtId="0" fontId="25" fillId="0" borderId="28" xfId="53" applyFont="1" applyFill="1" applyBorder="1" applyAlignment="1">
      <alignment horizontal="center" vertical="center" wrapText="1"/>
      <protection/>
    </xf>
    <xf numFmtId="0" fontId="24" fillId="0" borderId="28" xfId="53" applyFont="1" applyFill="1" applyBorder="1" applyAlignment="1">
      <alignment horizontal="center"/>
      <protection/>
    </xf>
    <xf numFmtId="0" fontId="25" fillId="0" borderId="29" xfId="53" applyFont="1" applyFill="1" applyBorder="1" applyAlignment="1">
      <alignment horizontal="center"/>
      <protection/>
    </xf>
    <xf numFmtId="0" fontId="25" fillId="0" borderId="13" xfId="53" applyFont="1" applyFill="1" applyBorder="1" applyAlignment="1">
      <alignment horizontal="center"/>
      <protection/>
    </xf>
    <xf numFmtId="0" fontId="25" fillId="0" borderId="30" xfId="53" applyFont="1" applyFill="1" applyBorder="1" applyAlignment="1">
      <alignment horizontal="center"/>
      <protection/>
    </xf>
    <xf numFmtId="0" fontId="25" fillId="24" borderId="30" xfId="53" applyFont="1" applyFill="1" applyBorder="1" applyAlignment="1">
      <alignment horizontal="center"/>
      <protection/>
    </xf>
    <xf numFmtId="0" fontId="25" fillId="24" borderId="31" xfId="53" applyFont="1" applyFill="1" applyBorder="1" applyAlignment="1">
      <alignment horizontal="center"/>
      <protection/>
    </xf>
    <xf numFmtId="0" fontId="22" fillId="0" borderId="32" xfId="53" applyFont="1" applyFill="1" applyBorder="1" applyAlignment="1">
      <alignment horizontal="center"/>
      <protection/>
    </xf>
    <xf numFmtId="0" fontId="22" fillId="0" borderId="33" xfId="53" applyFont="1" applyFill="1" applyBorder="1" applyAlignment="1">
      <alignment horizontal="center"/>
      <protection/>
    </xf>
    <xf numFmtId="0" fontId="22" fillId="0" borderId="34" xfId="53" applyFont="1" applyFill="1" applyBorder="1" applyAlignment="1">
      <alignment horizontal="center"/>
      <protection/>
    </xf>
    <xf numFmtId="0" fontId="22" fillId="24" borderId="34" xfId="53" applyFont="1" applyFill="1" applyBorder="1" applyAlignment="1">
      <alignment horizontal="center"/>
      <protection/>
    </xf>
    <xf numFmtId="0" fontId="22" fillId="24" borderId="35" xfId="53" applyFont="1" applyFill="1" applyBorder="1" applyAlignment="1">
      <alignment horizontal="center"/>
      <protection/>
    </xf>
    <xf numFmtId="0" fontId="22" fillId="0" borderId="17" xfId="53" applyFont="1" applyFill="1" applyBorder="1" applyAlignment="1">
      <alignment horizontal="center"/>
      <protection/>
    </xf>
    <xf numFmtId="0" fontId="22" fillId="0" borderId="18" xfId="53" applyFont="1" applyFill="1" applyBorder="1" applyAlignment="1">
      <alignment horizontal="center"/>
      <protection/>
    </xf>
    <xf numFmtId="0" fontId="24" fillId="0" borderId="18" xfId="53" applyFont="1" applyFill="1" applyBorder="1">
      <alignment/>
      <protection/>
    </xf>
    <xf numFmtId="0" fontId="24" fillId="0" borderId="18" xfId="53" applyFont="1" applyFill="1" applyBorder="1" applyAlignment="1">
      <alignment horizontal="center"/>
      <protection/>
    </xf>
    <xf numFmtId="0" fontId="24" fillId="0" borderId="19" xfId="53" applyFont="1" applyFill="1" applyBorder="1" applyAlignment="1">
      <alignment horizontal="center"/>
      <protection/>
    </xf>
    <xf numFmtId="0" fontId="26" fillId="0" borderId="14" xfId="53" applyFont="1" applyFill="1" applyBorder="1" applyAlignment="1">
      <alignment horizontal="center" wrapText="1"/>
      <protection/>
    </xf>
    <xf numFmtId="168" fontId="24" fillId="0" borderId="0" xfId="53" applyNumberFormat="1" applyFont="1" applyFill="1" applyBorder="1" applyAlignment="1">
      <alignment horizontal="right"/>
      <protection/>
    </xf>
    <xf numFmtId="0" fontId="27" fillId="0" borderId="0" xfId="0" applyFont="1" applyAlignment="1">
      <alignment horizontal="center"/>
    </xf>
    <xf numFmtId="168" fontId="24" fillId="0" borderId="0" xfId="53" applyNumberFormat="1" applyFont="1" applyFill="1" applyBorder="1" applyAlignment="1">
      <alignment wrapText="1"/>
      <protection/>
    </xf>
    <xf numFmtId="0" fontId="29" fillId="0" borderId="0" xfId="0" applyFont="1" applyAlignment="1">
      <alignment horizontal="left"/>
    </xf>
    <xf numFmtId="0" fontId="0" fillId="0" borderId="0" xfId="0" applyFill="1" applyAlignment="1">
      <alignment/>
    </xf>
    <xf numFmtId="168" fontId="23" fillId="0" borderId="0" xfId="53" applyNumberFormat="1" applyFont="1" applyFill="1" applyBorder="1">
      <alignment/>
      <protection/>
    </xf>
    <xf numFmtId="0" fontId="0" fillId="0" borderId="0" xfId="0" applyFont="1" applyFill="1" applyAlignment="1">
      <alignment/>
    </xf>
    <xf numFmtId="168" fontId="23" fillId="0" borderId="0" xfId="53" applyNumberFormat="1" applyFont="1" applyFill="1" applyBorder="1" applyAlignment="1">
      <alignment horizontal="right" wrapText="1"/>
      <protection/>
    </xf>
    <xf numFmtId="0" fontId="30" fillId="0" borderId="14" xfId="53" applyFont="1" applyFill="1" applyBorder="1" applyAlignment="1">
      <alignment horizontal="center" wrapText="1"/>
      <protection/>
    </xf>
    <xf numFmtId="0" fontId="31" fillId="0" borderId="14" xfId="53" applyFont="1" applyFill="1" applyBorder="1" applyAlignment="1">
      <alignment horizontal="center" wrapText="1"/>
      <protection/>
    </xf>
    <xf numFmtId="168" fontId="22" fillId="0" borderId="19" xfId="53" applyNumberFormat="1" applyFont="1" applyFill="1" applyBorder="1">
      <alignment/>
      <protection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168" fontId="24" fillId="0" borderId="0" xfId="53" applyNumberFormat="1" applyFont="1" applyFill="1" applyBorder="1" applyAlignment="1">
      <alignment wrapText="1"/>
      <protection/>
    </xf>
    <xf numFmtId="0" fontId="26" fillId="0" borderId="14" xfId="53" applyFont="1" applyFill="1" applyBorder="1" applyAlignment="1">
      <alignment wrapText="1"/>
      <protection/>
    </xf>
    <xf numFmtId="0" fontId="34" fillId="0" borderId="14" xfId="53" applyFont="1" applyFill="1" applyBorder="1" applyAlignment="1">
      <alignment wrapText="1"/>
      <protection/>
    </xf>
    <xf numFmtId="168" fontId="34" fillId="0" borderId="0" xfId="53" applyNumberFormat="1" applyFont="1" applyFill="1" applyBorder="1" applyAlignment="1">
      <alignment wrapText="1"/>
      <protection/>
    </xf>
    <xf numFmtId="168" fontId="34" fillId="0" borderId="0" xfId="53" applyNumberFormat="1" applyFont="1" applyFill="1" applyBorder="1">
      <alignment/>
      <protection/>
    </xf>
    <xf numFmtId="0" fontId="34" fillId="0" borderId="0" xfId="53" applyFont="1" applyFill="1" applyBorder="1">
      <alignment/>
      <protection/>
    </xf>
    <xf numFmtId="168" fontId="34" fillId="0" borderId="16" xfId="53" applyNumberFormat="1" applyFont="1" applyFill="1" applyBorder="1">
      <alignment/>
      <protection/>
    </xf>
    <xf numFmtId="168" fontId="34" fillId="0" borderId="0" xfId="53" applyNumberFormat="1" applyFont="1" applyFill="1" applyBorder="1">
      <alignment/>
      <protection/>
    </xf>
    <xf numFmtId="0" fontId="35" fillId="0" borderId="0" xfId="53" applyFont="1" applyFill="1" applyBorder="1">
      <alignment/>
      <protection/>
    </xf>
    <xf numFmtId="168" fontId="35" fillId="0" borderId="0" xfId="53" applyNumberFormat="1" applyFont="1" applyFill="1" applyBorder="1">
      <alignment/>
      <protection/>
    </xf>
    <xf numFmtId="0" fontId="34" fillId="0" borderId="0" xfId="53" applyFont="1" applyFill="1" applyBorder="1">
      <alignment/>
      <protection/>
    </xf>
    <xf numFmtId="168" fontId="34" fillId="0" borderId="16" xfId="53" applyNumberFormat="1" applyFont="1" applyFill="1" applyBorder="1">
      <alignment/>
      <protection/>
    </xf>
    <xf numFmtId="0" fontId="36" fillId="0" borderId="0" xfId="53" applyFont="1" applyFill="1" applyBorder="1">
      <alignment/>
      <protection/>
    </xf>
    <xf numFmtId="168" fontId="34" fillId="0" borderId="0" xfId="53" applyNumberFormat="1" applyFont="1" applyFill="1" applyBorder="1" applyAlignment="1">
      <alignment horizontal="right"/>
      <protection/>
    </xf>
    <xf numFmtId="168" fontId="34" fillId="0" borderId="0" xfId="53" applyNumberFormat="1" applyFont="1" applyFill="1" applyBorder="1" applyAlignment="1">
      <alignment wrapText="1"/>
      <protection/>
    </xf>
    <xf numFmtId="0" fontId="26" fillId="0" borderId="14" xfId="53" applyFont="1" applyFill="1" applyBorder="1" applyAlignment="1">
      <alignment horizontal="left" wrapText="1"/>
      <protection/>
    </xf>
    <xf numFmtId="168" fontId="24" fillId="0" borderId="16" xfId="53" applyNumberFormat="1" applyFont="1" applyFill="1" applyBorder="1" applyAlignment="1">
      <alignment horizontal="right"/>
      <protection/>
    </xf>
    <xf numFmtId="0" fontId="24" fillId="0" borderId="0" xfId="53" applyFont="1" applyFill="1" applyBorder="1" applyAlignment="1">
      <alignment horizontal="right"/>
      <protection/>
    </xf>
    <xf numFmtId="0" fontId="27" fillId="0" borderId="0" xfId="0" applyFont="1" applyAlignment="1">
      <alignment horizontal="center"/>
    </xf>
    <xf numFmtId="0" fontId="25" fillId="0" borderId="36" xfId="53" applyFont="1" applyFill="1" applyBorder="1" applyAlignment="1">
      <alignment horizontal="center" vertical="center"/>
      <protection/>
    </xf>
    <xf numFmtId="0" fontId="25" fillId="0" borderId="37" xfId="53" applyFont="1" applyFill="1" applyBorder="1" applyAlignment="1">
      <alignment horizontal="center" vertical="center"/>
      <protection/>
    </xf>
    <xf numFmtId="0" fontId="25" fillId="0" borderId="15" xfId="53" applyFont="1" applyFill="1" applyBorder="1" applyAlignment="1">
      <alignment horizontal="center"/>
      <protection/>
    </xf>
    <xf numFmtId="0" fontId="25" fillId="0" borderId="23" xfId="53" applyFont="1" applyFill="1" applyBorder="1" applyAlignment="1">
      <alignment horizontal="center"/>
      <protection/>
    </xf>
    <xf numFmtId="0" fontId="25" fillId="0" borderId="25" xfId="53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4"/>
  <sheetViews>
    <sheetView tabSelected="1" zoomScalePageLayoutView="0" workbookViewId="0" topLeftCell="A1">
      <selection activeCell="A4" sqref="A4"/>
    </sheetView>
  </sheetViews>
  <sheetFormatPr defaultColWidth="9.140625" defaultRowHeight="12"/>
  <cols>
    <col min="1" max="1" width="59.28125" style="0" customWidth="1"/>
    <col min="2" max="2" width="12.57421875" style="0" customWidth="1"/>
    <col min="3" max="3" width="10.8515625" style="0" customWidth="1"/>
    <col min="4" max="4" width="12.28125" style="0" customWidth="1"/>
    <col min="5" max="5" width="15.8515625" style="0" customWidth="1"/>
    <col min="6" max="6" width="13.00390625" style="0" customWidth="1"/>
    <col min="7" max="7" width="12.140625" style="0" customWidth="1"/>
    <col min="8" max="8" width="11.8515625" style="0" customWidth="1"/>
    <col min="9" max="9" width="11.7109375" style="0" customWidth="1"/>
    <col min="10" max="10" width="13.57421875" style="0" customWidth="1"/>
    <col min="11" max="11" width="16.421875" style="0" customWidth="1"/>
    <col min="12" max="12" width="12.8515625" style="0" customWidth="1"/>
    <col min="13" max="13" width="14.8515625" style="0" customWidth="1"/>
  </cols>
  <sheetData>
    <row r="1" spans="11:13" ht="12.75">
      <c r="K1" s="92"/>
      <c r="L1" s="92"/>
      <c r="M1" s="92"/>
    </row>
    <row r="2" spans="11:13" ht="12.75">
      <c r="K2" s="92" t="s">
        <v>128</v>
      </c>
      <c r="L2" s="92"/>
      <c r="M2" s="92"/>
    </row>
    <row r="3" spans="11:13" ht="12.75">
      <c r="K3" s="92" t="s">
        <v>129</v>
      </c>
      <c r="L3" s="92"/>
      <c r="M3" s="92"/>
    </row>
    <row r="4" spans="1:13" ht="15.75">
      <c r="A4" s="82"/>
      <c r="B4" s="82"/>
      <c r="C4" s="82"/>
      <c r="D4" s="82"/>
      <c r="E4" s="82"/>
      <c r="F4" s="82"/>
      <c r="G4" s="82"/>
      <c r="H4" s="82"/>
      <c r="I4" s="82"/>
      <c r="J4" s="84"/>
      <c r="K4" s="93" t="s">
        <v>133</v>
      </c>
      <c r="L4" s="93"/>
      <c r="M4" s="94"/>
    </row>
    <row r="5" ht="12.75">
      <c r="K5" s="92" t="s">
        <v>130</v>
      </c>
    </row>
    <row r="6" spans="1:13" ht="15.7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8" spans="1:13" ht="18">
      <c r="A8" s="119" t="s">
        <v>131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</row>
    <row r="9" spans="1:13" ht="15">
      <c r="A9" s="120" t="s">
        <v>92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ht="18">
      <c r="A10" s="121" t="s">
        <v>93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18">
      <c r="A11" s="119" t="s">
        <v>132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3" spans="1:13" ht="12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</row>
    <row r="15" spans="1:13" ht="15.75" thickBot="1">
      <c r="A15" s="1"/>
      <c r="B15" s="2"/>
      <c r="C15" s="2"/>
      <c r="D15" s="2"/>
      <c r="E15" s="2"/>
      <c r="F15" s="2"/>
      <c r="G15" s="46"/>
      <c r="H15" s="2"/>
      <c r="I15" s="2"/>
      <c r="J15" s="3"/>
      <c r="K15" s="3"/>
      <c r="L15" s="3"/>
      <c r="M15" s="46" t="s">
        <v>101</v>
      </c>
    </row>
    <row r="16" spans="1:13" ht="15">
      <c r="A16" s="61"/>
      <c r="B16" s="114" t="s">
        <v>0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5"/>
    </row>
    <row r="17" spans="1:13" ht="14.25">
      <c r="A17" s="62"/>
      <c r="B17" s="116" t="s">
        <v>1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7"/>
    </row>
    <row r="18" spans="1:13" ht="14.25">
      <c r="A18" s="62"/>
      <c r="B18" s="118" t="s">
        <v>2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7"/>
    </row>
    <row r="19" spans="1:13" ht="42.75">
      <c r="A19" s="63" t="s">
        <v>3</v>
      </c>
      <c r="B19" s="49" t="s">
        <v>84</v>
      </c>
      <c r="C19" s="48" t="s">
        <v>85</v>
      </c>
      <c r="D19" s="50" t="s">
        <v>86</v>
      </c>
      <c r="E19" s="48" t="s">
        <v>4</v>
      </c>
      <c r="F19" s="48" t="s">
        <v>5</v>
      </c>
      <c r="G19" s="47" t="s">
        <v>6</v>
      </c>
      <c r="H19" s="52" t="s">
        <v>7</v>
      </c>
      <c r="I19" s="52" t="s">
        <v>8</v>
      </c>
      <c r="J19" s="52" t="s">
        <v>87</v>
      </c>
      <c r="K19" s="52" t="s">
        <v>88</v>
      </c>
      <c r="L19" s="53" t="s">
        <v>89</v>
      </c>
      <c r="M19" s="54" t="s">
        <v>90</v>
      </c>
    </row>
    <row r="20" spans="1:13" ht="14.25">
      <c r="A20" s="64"/>
      <c r="B20" s="6"/>
      <c r="C20" s="5"/>
      <c r="D20" s="51"/>
      <c r="E20" s="7" t="s">
        <v>9</v>
      </c>
      <c r="F20" s="8"/>
      <c r="G20" s="8"/>
      <c r="H20" s="55"/>
      <c r="I20" s="55"/>
      <c r="J20" s="55"/>
      <c r="K20" s="55"/>
      <c r="L20" s="56"/>
      <c r="M20" s="57"/>
    </row>
    <row r="21" spans="1:13" ht="15" thickBot="1">
      <c r="A21" s="64"/>
      <c r="B21" s="65" t="s">
        <v>10</v>
      </c>
      <c r="C21" s="66" t="s">
        <v>11</v>
      </c>
      <c r="D21" s="66" t="s">
        <v>11</v>
      </c>
      <c r="E21" s="67" t="s">
        <v>11</v>
      </c>
      <c r="F21" s="67" t="s">
        <v>11</v>
      </c>
      <c r="G21" s="67" t="s">
        <v>11</v>
      </c>
      <c r="H21" s="68" t="s">
        <v>11</v>
      </c>
      <c r="I21" s="68" t="s">
        <v>11</v>
      </c>
      <c r="J21" s="68" t="s">
        <v>11</v>
      </c>
      <c r="K21" s="68" t="s">
        <v>11</v>
      </c>
      <c r="L21" s="68" t="s">
        <v>11</v>
      </c>
      <c r="M21" s="69" t="s">
        <v>11</v>
      </c>
    </row>
    <row r="22" spans="1:13" ht="15.75" thickBot="1">
      <c r="A22" s="70">
        <v>1</v>
      </c>
      <c r="B22" s="71">
        <v>2</v>
      </c>
      <c r="C22" s="72">
        <v>3</v>
      </c>
      <c r="D22" s="72">
        <v>4</v>
      </c>
      <c r="E22" s="72">
        <v>5</v>
      </c>
      <c r="F22" s="72">
        <v>6</v>
      </c>
      <c r="G22" s="72">
        <v>7</v>
      </c>
      <c r="H22" s="73">
        <v>8</v>
      </c>
      <c r="I22" s="73">
        <v>9</v>
      </c>
      <c r="J22" s="73">
        <v>10</v>
      </c>
      <c r="K22" s="73">
        <v>11</v>
      </c>
      <c r="L22" s="73">
        <v>12</v>
      </c>
      <c r="M22" s="74">
        <v>13</v>
      </c>
    </row>
    <row r="23" spans="1:13" ht="15.75" thickBot="1">
      <c r="A23" s="11"/>
      <c r="B23" s="10"/>
      <c r="C23" s="10"/>
      <c r="D23" s="10"/>
      <c r="E23" s="10"/>
      <c r="F23" s="10"/>
      <c r="G23" s="10"/>
      <c r="H23" s="59"/>
      <c r="I23" s="59"/>
      <c r="J23" s="59"/>
      <c r="K23" s="59"/>
      <c r="L23" s="58"/>
      <c r="M23" s="60"/>
    </row>
    <row r="24" spans="1:13" ht="15.75" thickBot="1">
      <c r="A24" s="75" t="s">
        <v>12</v>
      </c>
      <c r="B24" s="76"/>
      <c r="C24" s="76"/>
      <c r="D24" s="76"/>
      <c r="E24" s="76"/>
      <c r="F24" s="76"/>
      <c r="G24" s="76"/>
      <c r="H24" s="24"/>
      <c r="I24" s="24"/>
      <c r="J24" s="77"/>
      <c r="K24" s="77"/>
      <c r="L24" s="78"/>
      <c r="M24" s="79"/>
    </row>
    <row r="25" spans="1:13" ht="24">
      <c r="A25" s="89" t="s">
        <v>74</v>
      </c>
      <c r="B25" s="14"/>
      <c r="C25" s="14"/>
      <c r="D25" s="14"/>
      <c r="E25" s="14"/>
      <c r="F25" s="14"/>
      <c r="G25" s="14"/>
      <c r="H25" s="14"/>
      <c r="I25" s="14"/>
      <c r="J25" s="15"/>
      <c r="K25" s="15"/>
      <c r="L25" s="15"/>
      <c r="M25" s="16"/>
    </row>
    <row r="26" spans="1:13" ht="28.5">
      <c r="A26" s="17" t="s">
        <v>51</v>
      </c>
      <c r="B26" s="14">
        <f>G26</f>
        <v>50000</v>
      </c>
      <c r="C26" s="14"/>
      <c r="D26" s="14"/>
      <c r="E26" s="14"/>
      <c r="F26" s="14"/>
      <c r="G26" s="14">
        <f>L26</f>
        <v>50000</v>
      </c>
      <c r="H26" s="14"/>
      <c r="I26" s="14"/>
      <c r="J26" s="15"/>
      <c r="K26" s="15"/>
      <c r="L26" s="14">
        <v>50000</v>
      </c>
      <c r="M26" s="16">
        <f>L26</f>
        <v>50000</v>
      </c>
    </row>
    <row r="27" spans="1:13" ht="42.75">
      <c r="A27" s="17" t="s">
        <v>102</v>
      </c>
      <c r="B27" s="14">
        <f>G27</f>
        <v>4000</v>
      </c>
      <c r="C27" s="14"/>
      <c r="D27" s="14"/>
      <c r="E27" s="14"/>
      <c r="F27" s="14"/>
      <c r="G27" s="14">
        <f>L27</f>
        <v>4000</v>
      </c>
      <c r="H27" s="14"/>
      <c r="I27" s="14"/>
      <c r="J27" s="15"/>
      <c r="K27" s="15"/>
      <c r="L27" s="14">
        <v>4000</v>
      </c>
      <c r="M27" s="16">
        <f>L27</f>
        <v>4000</v>
      </c>
    </row>
    <row r="28" spans="1:13" ht="15">
      <c r="A28" s="80" t="s">
        <v>71</v>
      </c>
      <c r="B28" s="20"/>
      <c r="C28" s="20"/>
      <c r="D28" s="20"/>
      <c r="E28" s="20"/>
      <c r="F28" s="20"/>
      <c r="G28" s="20"/>
      <c r="H28" s="20"/>
      <c r="I28" s="20"/>
      <c r="J28" s="21"/>
      <c r="K28" s="21"/>
      <c r="L28" s="21"/>
      <c r="M28" s="22"/>
    </row>
    <row r="29" spans="1:13" ht="22.5" customHeight="1">
      <c r="A29" s="38" t="s">
        <v>52</v>
      </c>
      <c r="B29" s="83">
        <f>G29</f>
        <v>695</v>
      </c>
      <c r="C29" s="19"/>
      <c r="D29" s="19"/>
      <c r="E29" s="19"/>
      <c r="F29" s="19"/>
      <c r="G29" s="19">
        <f>I29</f>
        <v>695</v>
      </c>
      <c r="H29" s="19"/>
      <c r="I29" s="19">
        <v>695</v>
      </c>
      <c r="J29" s="9"/>
      <c r="K29" s="9"/>
      <c r="L29" s="9"/>
      <c r="M29" s="39">
        <f>I29</f>
        <v>695</v>
      </c>
    </row>
    <row r="30" spans="1:13" ht="14.25" customHeight="1">
      <c r="A30" s="96" t="s">
        <v>120</v>
      </c>
      <c r="B30" s="83"/>
      <c r="C30" s="19"/>
      <c r="D30" s="19"/>
      <c r="E30" s="19"/>
      <c r="F30" s="19"/>
      <c r="G30" s="19"/>
      <c r="H30" s="19"/>
      <c r="I30" s="19"/>
      <c r="J30" s="9"/>
      <c r="K30" s="9"/>
      <c r="L30" s="9"/>
      <c r="M30" s="39"/>
    </row>
    <row r="31" spans="1:13" ht="14.25" customHeight="1">
      <c r="A31" s="97" t="s">
        <v>121</v>
      </c>
      <c r="B31" s="98">
        <f>G31</f>
        <v>200</v>
      </c>
      <c r="C31" s="99"/>
      <c r="D31" s="99"/>
      <c r="E31" s="99"/>
      <c r="F31" s="99"/>
      <c r="G31" s="99">
        <f>I31</f>
        <v>200</v>
      </c>
      <c r="H31" s="99"/>
      <c r="I31" s="99">
        <v>200</v>
      </c>
      <c r="J31" s="100"/>
      <c r="K31" s="100"/>
      <c r="L31" s="100"/>
      <c r="M31" s="101">
        <f>I31</f>
        <v>200</v>
      </c>
    </row>
    <row r="32" spans="1:13" ht="13.5" customHeight="1">
      <c r="A32" s="97" t="s">
        <v>122</v>
      </c>
      <c r="B32" s="98">
        <f>G32</f>
        <v>495</v>
      </c>
      <c r="C32" s="99"/>
      <c r="D32" s="99"/>
      <c r="E32" s="99"/>
      <c r="F32" s="99"/>
      <c r="G32" s="99">
        <f>I32</f>
        <v>495</v>
      </c>
      <c r="H32" s="99"/>
      <c r="I32" s="99">
        <v>495</v>
      </c>
      <c r="J32" s="100"/>
      <c r="K32" s="100"/>
      <c r="L32" s="100"/>
      <c r="M32" s="101">
        <f>I32</f>
        <v>495</v>
      </c>
    </row>
    <row r="33" spans="1:13" ht="19.5" customHeight="1">
      <c r="A33" s="38" t="s">
        <v>94</v>
      </c>
      <c r="B33" s="83">
        <f>G33</f>
        <v>200</v>
      </c>
      <c r="C33" s="19"/>
      <c r="D33" s="19"/>
      <c r="E33" s="19"/>
      <c r="F33" s="19"/>
      <c r="G33" s="19">
        <f>I33</f>
        <v>200</v>
      </c>
      <c r="H33" s="19"/>
      <c r="I33" s="19">
        <v>200</v>
      </c>
      <c r="J33" s="9"/>
      <c r="K33" s="9"/>
      <c r="L33" s="9"/>
      <c r="M33" s="39">
        <f>I33</f>
        <v>200</v>
      </c>
    </row>
    <row r="34" spans="1:13" ht="14.25" customHeight="1">
      <c r="A34" s="96" t="s">
        <v>120</v>
      </c>
      <c r="B34" s="83"/>
      <c r="C34" s="19"/>
      <c r="D34" s="19"/>
      <c r="E34" s="19"/>
      <c r="F34" s="19"/>
      <c r="G34" s="19"/>
      <c r="H34" s="19"/>
      <c r="I34" s="19"/>
      <c r="J34" s="9"/>
      <c r="K34" s="9"/>
      <c r="L34" s="9"/>
      <c r="M34" s="39"/>
    </row>
    <row r="35" spans="1:13" ht="14.25" customHeight="1">
      <c r="A35" s="97" t="s">
        <v>121</v>
      </c>
      <c r="B35" s="98">
        <f>G35</f>
        <v>200</v>
      </c>
      <c r="C35" s="99"/>
      <c r="D35" s="99"/>
      <c r="E35" s="99"/>
      <c r="F35" s="99"/>
      <c r="G35" s="99">
        <f>I35</f>
        <v>200</v>
      </c>
      <c r="H35" s="99"/>
      <c r="I35" s="99">
        <v>200</v>
      </c>
      <c r="J35" s="100"/>
      <c r="K35" s="100"/>
      <c r="L35" s="100"/>
      <c r="M35" s="101">
        <f>I35</f>
        <v>200</v>
      </c>
    </row>
    <row r="36" spans="1:13" ht="14.25">
      <c r="A36" s="38" t="s">
        <v>13</v>
      </c>
      <c r="B36" s="83">
        <f>G36</f>
        <v>1110</v>
      </c>
      <c r="C36" s="19"/>
      <c r="D36" s="19"/>
      <c r="E36" s="19"/>
      <c r="F36" s="19"/>
      <c r="G36" s="19">
        <f>I36</f>
        <v>1110</v>
      </c>
      <c r="H36" s="19"/>
      <c r="I36" s="19">
        <v>1110</v>
      </c>
      <c r="J36" s="9"/>
      <c r="K36" s="9"/>
      <c r="L36" s="9"/>
      <c r="M36" s="39">
        <f>I36</f>
        <v>1110</v>
      </c>
    </row>
    <row r="37" spans="1:13" ht="33.75" customHeight="1">
      <c r="A37" s="38" t="s">
        <v>53</v>
      </c>
      <c r="B37" s="83">
        <f>G37</f>
        <v>500</v>
      </c>
      <c r="C37" s="19"/>
      <c r="D37" s="19"/>
      <c r="E37" s="19"/>
      <c r="F37" s="19"/>
      <c r="G37" s="19">
        <f>I37</f>
        <v>500</v>
      </c>
      <c r="H37" s="19"/>
      <c r="I37" s="19">
        <v>500</v>
      </c>
      <c r="J37" s="9"/>
      <c r="K37" s="9"/>
      <c r="L37" s="9"/>
      <c r="M37" s="39">
        <f>I37</f>
        <v>500</v>
      </c>
    </row>
    <row r="38" spans="1:13" ht="20.25" customHeight="1" thickBot="1">
      <c r="A38" s="38" t="s">
        <v>95</v>
      </c>
      <c r="B38" s="83">
        <f>G38</f>
        <v>465</v>
      </c>
      <c r="C38" s="19"/>
      <c r="D38" s="19"/>
      <c r="E38" s="19"/>
      <c r="F38" s="19"/>
      <c r="G38" s="19">
        <f>I38</f>
        <v>465</v>
      </c>
      <c r="H38" s="19"/>
      <c r="I38" s="19">
        <v>465</v>
      </c>
      <c r="J38" s="9"/>
      <c r="K38" s="9"/>
      <c r="L38" s="9"/>
      <c r="M38" s="39">
        <f>I38</f>
        <v>465</v>
      </c>
    </row>
    <row r="39" spans="1:13" ht="18" customHeight="1" thickBot="1">
      <c r="A39" s="23" t="s">
        <v>14</v>
      </c>
      <c r="B39" s="24">
        <f>B26+B27+B29+B33+B36+B37+B38</f>
        <v>56970</v>
      </c>
      <c r="C39" s="24">
        <v>0</v>
      </c>
      <c r="D39" s="24">
        <v>0</v>
      </c>
      <c r="E39" s="24">
        <v>0</v>
      </c>
      <c r="F39" s="24">
        <v>0</v>
      </c>
      <c r="G39" s="24">
        <f>G26+G27+G29+G33+G36+G37+G38</f>
        <v>56970</v>
      </c>
      <c r="H39" s="24">
        <v>0</v>
      </c>
      <c r="I39" s="24">
        <f>I29+I33+I36+I37+I38</f>
        <v>2970</v>
      </c>
      <c r="J39" s="24">
        <v>0</v>
      </c>
      <c r="K39" s="24">
        <v>0</v>
      </c>
      <c r="L39" s="24">
        <f>L26+L27</f>
        <v>54000</v>
      </c>
      <c r="M39" s="25">
        <f>M26+M27+M29+M33+M36+M37+M38</f>
        <v>56970</v>
      </c>
    </row>
    <row r="40" spans="1:13" ht="15">
      <c r="A40" s="26" t="s">
        <v>15</v>
      </c>
      <c r="B40" s="27"/>
      <c r="C40" s="27"/>
      <c r="D40" s="27"/>
      <c r="E40" s="27"/>
      <c r="F40" s="27"/>
      <c r="G40" s="27"/>
      <c r="H40" s="27"/>
      <c r="I40" s="27"/>
      <c r="J40" s="28"/>
      <c r="K40" s="28"/>
      <c r="L40" s="28"/>
      <c r="M40" s="29"/>
    </row>
    <row r="41" spans="1:13" ht="36">
      <c r="A41" s="89" t="s">
        <v>109</v>
      </c>
      <c r="B41" s="14"/>
      <c r="C41" s="14"/>
      <c r="D41" s="14"/>
      <c r="E41" s="14"/>
      <c r="F41" s="14"/>
      <c r="G41" s="14"/>
      <c r="H41" s="14"/>
      <c r="I41" s="14"/>
      <c r="J41" s="15"/>
      <c r="K41" s="15"/>
      <c r="L41" s="15"/>
      <c r="M41" s="16"/>
    </row>
    <row r="42" spans="1:13" ht="14.25">
      <c r="A42" s="80" t="s">
        <v>16</v>
      </c>
      <c r="B42" s="14"/>
      <c r="C42" s="14"/>
      <c r="D42" s="14"/>
      <c r="E42" s="14"/>
      <c r="F42" s="14"/>
      <c r="G42" s="14"/>
      <c r="H42" s="14"/>
      <c r="I42" s="14"/>
      <c r="J42" s="15"/>
      <c r="K42" s="15"/>
      <c r="L42" s="15"/>
      <c r="M42" s="16"/>
    </row>
    <row r="43" spans="1:13" ht="14.25">
      <c r="A43" s="38" t="s">
        <v>17</v>
      </c>
      <c r="B43" s="83">
        <f aca="true" t="shared" si="0" ref="B43:B48">G43</f>
        <v>1000</v>
      </c>
      <c r="C43" s="19"/>
      <c r="D43" s="19"/>
      <c r="E43" s="19"/>
      <c r="F43" s="19"/>
      <c r="G43" s="19">
        <f aca="true" t="shared" si="1" ref="G43:G48">I43</f>
        <v>1000</v>
      </c>
      <c r="H43" s="19"/>
      <c r="I43" s="19">
        <v>1000</v>
      </c>
      <c r="J43" s="9"/>
      <c r="K43" s="9"/>
      <c r="L43" s="9"/>
      <c r="M43" s="39">
        <f aca="true" t="shared" si="2" ref="M43:M48">I43</f>
        <v>1000</v>
      </c>
    </row>
    <row r="44" spans="1:13" ht="14.25">
      <c r="A44" s="17" t="s">
        <v>18</v>
      </c>
      <c r="B44" s="14">
        <f t="shared" si="0"/>
        <v>500</v>
      </c>
      <c r="C44" s="14"/>
      <c r="D44" s="14"/>
      <c r="E44" s="14"/>
      <c r="F44" s="14"/>
      <c r="G44" s="14">
        <f t="shared" si="1"/>
        <v>500</v>
      </c>
      <c r="H44" s="14"/>
      <c r="I44" s="14">
        <v>500</v>
      </c>
      <c r="J44" s="15"/>
      <c r="K44" s="15"/>
      <c r="L44" s="15"/>
      <c r="M44" s="16">
        <f t="shared" si="2"/>
        <v>500</v>
      </c>
    </row>
    <row r="45" spans="1:13" ht="28.5">
      <c r="A45" s="38" t="s">
        <v>19</v>
      </c>
      <c r="B45" s="83">
        <f t="shared" si="0"/>
        <v>600</v>
      </c>
      <c r="C45" s="14"/>
      <c r="D45" s="14"/>
      <c r="E45" s="14"/>
      <c r="F45" s="14"/>
      <c r="G45" s="14">
        <f t="shared" si="1"/>
        <v>600</v>
      </c>
      <c r="H45" s="30"/>
      <c r="I45" s="14">
        <v>600</v>
      </c>
      <c r="J45" s="30"/>
      <c r="K45" s="30"/>
      <c r="L45" s="15"/>
      <c r="M45" s="39">
        <f t="shared" si="2"/>
        <v>600</v>
      </c>
    </row>
    <row r="46" spans="1:13" ht="43.5">
      <c r="A46" s="18" t="s">
        <v>103</v>
      </c>
      <c r="B46" s="19">
        <f t="shared" si="0"/>
        <v>600</v>
      </c>
      <c r="C46" s="19"/>
      <c r="D46" s="19"/>
      <c r="E46" s="19"/>
      <c r="F46" s="19"/>
      <c r="G46" s="19">
        <f t="shared" si="1"/>
        <v>600</v>
      </c>
      <c r="H46" s="19"/>
      <c r="I46" s="19">
        <v>600</v>
      </c>
      <c r="J46" s="21"/>
      <c r="K46" s="21"/>
      <c r="L46" s="21"/>
      <c r="M46" s="39">
        <f t="shared" si="2"/>
        <v>600</v>
      </c>
    </row>
    <row r="47" spans="1:13" ht="15">
      <c r="A47" s="18" t="s">
        <v>54</v>
      </c>
      <c r="B47" s="19">
        <f t="shared" si="0"/>
        <v>10</v>
      </c>
      <c r="C47" s="19"/>
      <c r="D47" s="19"/>
      <c r="E47" s="19"/>
      <c r="F47" s="19"/>
      <c r="G47" s="19">
        <f t="shared" si="1"/>
        <v>10</v>
      </c>
      <c r="H47" s="19"/>
      <c r="I47" s="19">
        <v>10</v>
      </c>
      <c r="J47" s="21"/>
      <c r="K47" s="21"/>
      <c r="L47" s="21"/>
      <c r="M47" s="39">
        <f t="shared" si="2"/>
        <v>10</v>
      </c>
    </row>
    <row r="48" spans="1:13" ht="15">
      <c r="A48" s="18" t="s">
        <v>55</v>
      </c>
      <c r="B48" s="19">
        <f t="shared" si="0"/>
        <v>110</v>
      </c>
      <c r="C48" s="19"/>
      <c r="D48" s="19"/>
      <c r="E48" s="19"/>
      <c r="F48" s="19"/>
      <c r="G48" s="19">
        <f t="shared" si="1"/>
        <v>110</v>
      </c>
      <c r="H48" s="19"/>
      <c r="I48" s="19">
        <v>110</v>
      </c>
      <c r="J48" s="21"/>
      <c r="K48" s="21"/>
      <c r="L48" s="21"/>
      <c r="M48" s="39">
        <f t="shared" si="2"/>
        <v>110</v>
      </c>
    </row>
    <row r="49" spans="1:13" ht="14.25">
      <c r="A49" s="18" t="s">
        <v>104</v>
      </c>
      <c r="B49" s="19">
        <v>400</v>
      </c>
      <c r="C49" s="19"/>
      <c r="D49" s="19"/>
      <c r="E49" s="19"/>
      <c r="F49" s="19"/>
      <c r="G49" s="19">
        <v>400</v>
      </c>
      <c r="H49" s="19"/>
      <c r="I49" s="19">
        <v>400</v>
      </c>
      <c r="J49" s="9"/>
      <c r="K49" s="9"/>
      <c r="L49" s="9"/>
      <c r="M49" s="39">
        <v>400</v>
      </c>
    </row>
    <row r="50" spans="1:13" ht="15" thickBot="1">
      <c r="A50" s="18" t="s">
        <v>123</v>
      </c>
      <c r="B50" s="19">
        <f>G50</f>
        <v>645</v>
      </c>
      <c r="C50" s="19"/>
      <c r="D50" s="19"/>
      <c r="E50" s="19"/>
      <c r="F50" s="19"/>
      <c r="G50" s="19">
        <f>I50</f>
        <v>645</v>
      </c>
      <c r="H50" s="19"/>
      <c r="I50" s="19">
        <v>645</v>
      </c>
      <c r="J50" s="9"/>
      <c r="K50" s="9"/>
      <c r="L50" s="9"/>
      <c r="M50" s="39">
        <f>I50</f>
        <v>645</v>
      </c>
    </row>
    <row r="51" spans="1:13" ht="15.75" thickBot="1">
      <c r="A51" s="23" t="s">
        <v>14</v>
      </c>
      <c r="B51" s="24">
        <f>B43+B44+B45+B46+B47+B48+B49+B50</f>
        <v>3865</v>
      </c>
      <c r="C51" s="24">
        <v>0</v>
      </c>
      <c r="D51" s="24">
        <v>0</v>
      </c>
      <c r="E51" s="24">
        <v>0</v>
      </c>
      <c r="F51" s="24">
        <v>0</v>
      </c>
      <c r="G51" s="24">
        <f>G43+G44+G45+G46+G47+G48+G49+G50</f>
        <v>3865</v>
      </c>
      <c r="H51" s="24">
        <v>0</v>
      </c>
      <c r="I51" s="24">
        <f>I43+I44+I45+I46+I47+I48+I49+I50</f>
        <v>3865</v>
      </c>
      <c r="J51" s="24">
        <v>0</v>
      </c>
      <c r="K51" s="24">
        <v>0</v>
      </c>
      <c r="L51" s="24">
        <v>0</v>
      </c>
      <c r="M51" s="25">
        <f>M43+M44+M45+M46+M47+M48+M49+M50</f>
        <v>3865</v>
      </c>
    </row>
    <row r="52" spans="1:13" ht="15">
      <c r="A52" s="35" t="s">
        <v>20</v>
      </c>
      <c r="B52" s="12"/>
      <c r="C52" s="12"/>
      <c r="D52" s="12"/>
      <c r="E52" s="12"/>
      <c r="F52" s="12"/>
      <c r="G52" s="12"/>
      <c r="H52" s="12"/>
      <c r="I52" s="12"/>
      <c r="J52" s="13"/>
      <c r="K52" s="13"/>
      <c r="L52" s="13"/>
      <c r="M52" s="36"/>
    </row>
    <row r="53" spans="1:13" ht="14.25">
      <c r="A53" s="89" t="s">
        <v>75</v>
      </c>
      <c r="B53" s="14"/>
      <c r="C53" s="14"/>
      <c r="D53" s="14"/>
      <c r="E53" s="14"/>
      <c r="F53" s="14"/>
      <c r="G53" s="14"/>
      <c r="H53" s="14"/>
      <c r="I53" s="14"/>
      <c r="J53" s="15"/>
      <c r="K53" s="15"/>
      <c r="L53" s="15"/>
      <c r="M53" s="16"/>
    </row>
    <row r="54" spans="1:13" ht="28.5">
      <c r="A54" s="38" t="s">
        <v>111</v>
      </c>
      <c r="B54" s="83">
        <f>D54+G54</f>
        <v>3220</v>
      </c>
      <c r="C54" s="19"/>
      <c r="D54" s="19"/>
      <c r="E54" s="19"/>
      <c r="F54" s="19"/>
      <c r="G54" s="19">
        <f>H54+I54</f>
        <v>3220</v>
      </c>
      <c r="H54" s="19">
        <v>2300</v>
      </c>
      <c r="I54" s="19">
        <v>920</v>
      </c>
      <c r="J54" s="9"/>
      <c r="K54" s="9"/>
      <c r="L54" s="19"/>
      <c r="M54" s="39">
        <f>H54+I54</f>
        <v>3220</v>
      </c>
    </row>
    <row r="55" spans="1:13" ht="14.25">
      <c r="A55" s="96" t="s">
        <v>120</v>
      </c>
      <c r="B55" s="83"/>
      <c r="C55" s="19"/>
      <c r="D55" s="19"/>
      <c r="E55" s="19"/>
      <c r="F55" s="19"/>
      <c r="G55" s="19"/>
      <c r="H55" s="19"/>
      <c r="I55" s="19"/>
      <c r="J55" s="9"/>
      <c r="K55" s="9"/>
      <c r="L55" s="19"/>
      <c r="M55" s="39"/>
    </row>
    <row r="56" spans="1:13" ht="12.75">
      <c r="A56" s="97" t="s">
        <v>121</v>
      </c>
      <c r="B56" s="98">
        <f>G56</f>
        <v>3220</v>
      </c>
      <c r="C56" s="99"/>
      <c r="D56" s="99"/>
      <c r="E56" s="99"/>
      <c r="F56" s="99"/>
      <c r="G56" s="99">
        <f>H56+I56</f>
        <v>3220</v>
      </c>
      <c r="H56" s="99">
        <v>2300</v>
      </c>
      <c r="I56" s="99">
        <v>920</v>
      </c>
      <c r="J56" s="100"/>
      <c r="K56" s="100"/>
      <c r="L56" s="99"/>
      <c r="M56" s="101">
        <f>H56+I56</f>
        <v>3220</v>
      </c>
    </row>
    <row r="57" spans="1:13" ht="14.25">
      <c r="A57" s="80" t="s">
        <v>16</v>
      </c>
      <c r="B57" s="14"/>
      <c r="C57" s="14"/>
      <c r="D57" s="14"/>
      <c r="E57" s="14"/>
      <c r="F57" s="14"/>
      <c r="G57" s="14"/>
      <c r="H57" s="14"/>
      <c r="I57" s="14"/>
      <c r="J57" s="15"/>
      <c r="K57" s="15"/>
      <c r="L57" s="15"/>
      <c r="M57" s="16"/>
    </row>
    <row r="58" spans="1:13" ht="14.25">
      <c r="A58" s="38" t="s">
        <v>105</v>
      </c>
      <c r="B58" s="19">
        <f>G58</f>
        <v>185</v>
      </c>
      <c r="C58" s="19"/>
      <c r="D58" s="19"/>
      <c r="E58" s="19"/>
      <c r="F58" s="19"/>
      <c r="G58" s="19">
        <f>I58</f>
        <v>185</v>
      </c>
      <c r="H58" s="19"/>
      <c r="I58" s="19">
        <v>185</v>
      </c>
      <c r="J58" s="9"/>
      <c r="K58" s="9"/>
      <c r="L58" s="9"/>
      <c r="M58" s="39">
        <f>I58</f>
        <v>185</v>
      </c>
    </row>
    <row r="59" spans="1:13" ht="42.75">
      <c r="A59" s="38" t="s">
        <v>22</v>
      </c>
      <c r="B59" s="83">
        <f>G59</f>
        <v>1900</v>
      </c>
      <c r="C59" s="19"/>
      <c r="D59" s="19"/>
      <c r="E59" s="19"/>
      <c r="F59" s="19"/>
      <c r="G59" s="19">
        <f>I59</f>
        <v>1900</v>
      </c>
      <c r="H59" s="19"/>
      <c r="I59" s="19">
        <v>1900</v>
      </c>
      <c r="J59" s="9"/>
      <c r="K59" s="9"/>
      <c r="L59" s="9"/>
      <c r="M59" s="39">
        <f>I59</f>
        <v>1900</v>
      </c>
    </row>
    <row r="60" spans="1:13" ht="14.25">
      <c r="A60" s="96" t="s">
        <v>120</v>
      </c>
      <c r="B60" s="83"/>
      <c r="C60" s="19"/>
      <c r="D60" s="19"/>
      <c r="E60" s="19"/>
      <c r="F60" s="19"/>
      <c r="G60" s="19"/>
      <c r="H60" s="19"/>
      <c r="I60" s="19"/>
      <c r="J60" s="9"/>
      <c r="K60" s="9"/>
      <c r="L60" s="9"/>
      <c r="M60" s="39"/>
    </row>
    <row r="61" spans="1:13" ht="13.5" thickBot="1">
      <c r="A61" s="97" t="s">
        <v>121</v>
      </c>
      <c r="B61" s="98">
        <f>G61</f>
        <v>1900</v>
      </c>
      <c r="C61" s="99"/>
      <c r="D61" s="99"/>
      <c r="E61" s="99"/>
      <c r="F61" s="99"/>
      <c r="G61" s="99">
        <f>I61</f>
        <v>1900</v>
      </c>
      <c r="H61" s="99"/>
      <c r="I61" s="99">
        <v>1900</v>
      </c>
      <c r="J61" s="100"/>
      <c r="K61" s="100"/>
      <c r="L61" s="100"/>
      <c r="M61" s="101">
        <f>I61</f>
        <v>1900</v>
      </c>
    </row>
    <row r="62" spans="1:13" ht="15.75" thickBot="1">
      <c r="A62" s="23" t="s">
        <v>14</v>
      </c>
      <c r="B62" s="24">
        <f>B54+B58+B59</f>
        <v>5305</v>
      </c>
      <c r="C62" s="24">
        <v>0</v>
      </c>
      <c r="D62" s="24">
        <f>D54</f>
        <v>0</v>
      </c>
      <c r="E62" s="24">
        <v>0</v>
      </c>
      <c r="F62" s="24">
        <v>0</v>
      </c>
      <c r="G62" s="24">
        <f>G54+G58+G59</f>
        <v>5305</v>
      </c>
      <c r="H62" s="24">
        <f>H54</f>
        <v>2300</v>
      </c>
      <c r="I62" s="24">
        <f>I54+I58+I59</f>
        <v>3005</v>
      </c>
      <c r="J62" s="24">
        <v>0</v>
      </c>
      <c r="K62" s="24">
        <v>0</v>
      </c>
      <c r="L62" s="24">
        <v>0</v>
      </c>
      <c r="M62" s="25">
        <f>M54+M58+M59</f>
        <v>5305</v>
      </c>
    </row>
    <row r="63" spans="1:13" ht="15">
      <c r="A63" s="26" t="s">
        <v>23</v>
      </c>
      <c r="B63" s="27"/>
      <c r="C63" s="27"/>
      <c r="D63" s="27"/>
      <c r="E63" s="27"/>
      <c r="F63" s="27"/>
      <c r="G63" s="27"/>
      <c r="H63" s="27"/>
      <c r="I63" s="27"/>
      <c r="J63" s="28"/>
      <c r="K63" s="28"/>
      <c r="L63" s="28"/>
      <c r="M63" s="29"/>
    </row>
    <row r="64" spans="1:13" ht="14.25">
      <c r="A64" s="89" t="s">
        <v>76</v>
      </c>
      <c r="B64" s="14"/>
      <c r="C64" s="14"/>
      <c r="D64" s="14"/>
      <c r="E64" s="14"/>
      <c r="F64" s="14"/>
      <c r="G64" s="14"/>
      <c r="H64" s="14"/>
      <c r="I64" s="14"/>
      <c r="J64" s="15"/>
      <c r="K64" s="15"/>
      <c r="L64" s="15"/>
      <c r="M64" s="16"/>
    </row>
    <row r="65" spans="1:13" ht="14.25">
      <c r="A65" s="90" t="s">
        <v>73</v>
      </c>
      <c r="B65" s="14"/>
      <c r="C65" s="14"/>
      <c r="D65" s="14"/>
      <c r="E65" s="14"/>
      <c r="F65" s="14"/>
      <c r="G65" s="14"/>
      <c r="H65" s="14"/>
      <c r="I65" s="14"/>
      <c r="J65" s="15"/>
      <c r="K65" s="15"/>
      <c r="L65" s="15"/>
      <c r="M65" s="16"/>
    </row>
    <row r="66" spans="1:13" ht="14.25">
      <c r="A66" s="37" t="s">
        <v>24</v>
      </c>
      <c r="B66" s="14">
        <f>G66</f>
        <v>10000</v>
      </c>
      <c r="C66" s="14"/>
      <c r="D66" s="14"/>
      <c r="E66" s="14"/>
      <c r="F66" s="14"/>
      <c r="G66" s="14">
        <f>L66</f>
        <v>10000</v>
      </c>
      <c r="H66" s="14"/>
      <c r="I66" s="14"/>
      <c r="J66" s="15"/>
      <c r="K66" s="15"/>
      <c r="L66" s="14">
        <v>10000</v>
      </c>
      <c r="M66" s="16">
        <f>L66</f>
        <v>10000</v>
      </c>
    </row>
    <row r="67" spans="1:13" ht="24">
      <c r="A67" s="89" t="s">
        <v>91</v>
      </c>
      <c r="B67" s="14"/>
      <c r="C67" s="14"/>
      <c r="D67" s="14"/>
      <c r="E67" s="14"/>
      <c r="F67" s="14"/>
      <c r="G67" s="14"/>
      <c r="H67" s="30"/>
      <c r="I67" s="30"/>
      <c r="J67" s="30"/>
      <c r="K67" s="30"/>
      <c r="L67" s="15"/>
      <c r="M67" s="16"/>
    </row>
    <row r="68" spans="1:13" ht="28.5">
      <c r="A68" s="18" t="s">
        <v>126</v>
      </c>
      <c r="B68" s="14">
        <f>D68+G68</f>
        <v>2100</v>
      </c>
      <c r="C68" s="14"/>
      <c r="D68" s="14">
        <v>1320</v>
      </c>
      <c r="E68" s="14"/>
      <c r="F68" s="14"/>
      <c r="G68" s="14">
        <f>I68+K68+L68</f>
        <v>780</v>
      </c>
      <c r="H68" s="30"/>
      <c r="I68" s="86">
        <v>330</v>
      </c>
      <c r="J68" s="30"/>
      <c r="K68" s="86">
        <v>450</v>
      </c>
      <c r="L68" s="14"/>
      <c r="M68" s="16">
        <f>I68+K68+L68</f>
        <v>780</v>
      </c>
    </row>
    <row r="69" spans="1:13" ht="14.25">
      <c r="A69" s="110" t="s">
        <v>120</v>
      </c>
      <c r="B69" s="14"/>
      <c r="C69" s="14"/>
      <c r="D69" s="14"/>
      <c r="E69" s="14"/>
      <c r="F69" s="14"/>
      <c r="G69" s="14"/>
      <c r="H69" s="30"/>
      <c r="I69" s="86"/>
      <c r="J69" s="30"/>
      <c r="K69" s="86"/>
      <c r="L69" s="14"/>
      <c r="M69" s="16"/>
    </row>
    <row r="70" spans="1:13" ht="12.75">
      <c r="A70" s="97" t="s">
        <v>121</v>
      </c>
      <c r="B70" s="102">
        <f>G70</f>
        <v>180</v>
      </c>
      <c r="C70" s="102"/>
      <c r="D70" s="102"/>
      <c r="E70" s="102"/>
      <c r="F70" s="102"/>
      <c r="G70" s="102">
        <f>I70</f>
        <v>180</v>
      </c>
      <c r="H70" s="103"/>
      <c r="I70" s="104">
        <v>180</v>
      </c>
      <c r="J70" s="103"/>
      <c r="K70" s="104"/>
      <c r="L70" s="102"/>
      <c r="M70" s="106">
        <f>I70</f>
        <v>180</v>
      </c>
    </row>
    <row r="71" spans="1:13" ht="12.75">
      <c r="A71" s="97" t="s">
        <v>122</v>
      </c>
      <c r="B71" s="102">
        <f>D71+G71</f>
        <v>1920</v>
      </c>
      <c r="C71" s="102"/>
      <c r="D71" s="102">
        <v>1320</v>
      </c>
      <c r="E71" s="102"/>
      <c r="F71" s="102"/>
      <c r="G71" s="102">
        <f>I71+K71</f>
        <v>600</v>
      </c>
      <c r="H71" s="103"/>
      <c r="I71" s="104">
        <v>150</v>
      </c>
      <c r="J71" s="103"/>
      <c r="K71" s="104">
        <v>450</v>
      </c>
      <c r="L71" s="102"/>
      <c r="M71" s="106">
        <f>I71+K71</f>
        <v>600</v>
      </c>
    </row>
    <row r="72" spans="1:13" ht="14.25">
      <c r="A72" s="80" t="s">
        <v>16</v>
      </c>
      <c r="B72" s="14"/>
      <c r="C72" s="14"/>
      <c r="D72" s="14"/>
      <c r="E72" s="14"/>
      <c r="F72" s="14"/>
      <c r="G72" s="14"/>
      <c r="H72" s="14"/>
      <c r="I72" s="14"/>
      <c r="J72" s="15"/>
      <c r="K72" s="15"/>
      <c r="L72" s="15"/>
      <c r="M72" s="16"/>
    </row>
    <row r="73" spans="1:13" ht="15" thickBot="1">
      <c r="A73" s="17" t="s">
        <v>25</v>
      </c>
      <c r="B73" s="14">
        <f>G73</f>
        <v>10000</v>
      </c>
      <c r="C73" s="14"/>
      <c r="D73" s="14"/>
      <c r="E73" s="14"/>
      <c r="F73" s="14"/>
      <c r="G73" s="14">
        <f>J73</f>
        <v>10000</v>
      </c>
      <c r="H73" s="14"/>
      <c r="I73" s="14"/>
      <c r="J73" s="14">
        <v>10000</v>
      </c>
      <c r="K73" s="15"/>
      <c r="L73" s="15"/>
      <c r="M73" s="16">
        <f>J73</f>
        <v>10000</v>
      </c>
    </row>
    <row r="74" spans="1:13" ht="15.75" thickBot="1">
      <c r="A74" s="23" t="s">
        <v>14</v>
      </c>
      <c r="B74" s="24">
        <f>B66+B68+B73</f>
        <v>22100</v>
      </c>
      <c r="C74" s="24">
        <v>0</v>
      </c>
      <c r="D74" s="24">
        <f>D68</f>
        <v>1320</v>
      </c>
      <c r="E74" s="24">
        <v>0</v>
      </c>
      <c r="F74" s="24">
        <v>0</v>
      </c>
      <c r="G74" s="24">
        <f>G66+G68+G73</f>
        <v>20780</v>
      </c>
      <c r="H74" s="24">
        <v>0</v>
      </c>
      <c r="I74" s="24">
        <f>I68</f>
        <v>330</v>
      </c>
      <c r="J74" s="24">
        <f>J73</f>
        <v>10000</v>
      </c>
      <c r="K74" s="24">
        <f>K68</f>
        <v>450</v>
      </c>
      <c r="L74" s="24">
        <f>L66</f>
        <v>10000</v>
      </c>
      <c r="M74" s="25">
        <f>M66+M68+M73</f>
        <v>20780</v>
      </c>
    </row>
    <row r="75" spans="1:13" ht="15">
      <c r="A75" s="26" t="s">
        <v>26</v>
      </c>
      <c r="B75" s="27"/>
      <c r="C75" s="27"/>
      <c r="D75" s="27"/>
      <c r="E75" s="27"/>
      <c r="F75" s="27"/>
      <c r="G75" s="27"/>
      <c r="H75" s="27"/>
      <c r="I75" s="27"/>
      <c r="J75" s="28"/>
      <c r="K75" s="28"/>
      <c r="L75" s="28"/>
      <c r="M75" s="29"/>
    </row>
    <row r="76" spans="1:13" ht="37.5" customHeight="1">
      <c r="A76" s="89" t="s">
        <v>27</v>
      </c>
      <c r="B76" s="14"/>
      <c r="C76" s="14"/>
      <c r="D76" s="14"/>
      <c r="E76" s="14"/>
      <c r="F76" s="14"/>
      <c r="G76" s="14"/>
      <c r="H76" s="14"/>
      <c r="I76" s="14"/>
      <c r="J76" s="15"/>
      <c r="K76" s="15"/>
      <c r="L76" s="15"/>
      <c r="M76" s="16"/>
    </row>
    <row r="77" spans="1:13" ht="14.25">
      <c r="A77" s="17" t="s">
        <v>28</v>
      </c>
      <c r="B77" s="14">
        <f>G77</f>
        <v>10000</v>
      </c>
      <c r="C77" s="14"/>
      <c r="D77" s="14"/>
      <c r="E77" s="14"/>
      <c r="F77" s="14"/>
      <c r="G77" s="14">
        <f>L77</f>
        <v>10000</v>
      </c>
      <c r="H77" s="14"/>
      <c r="I77" s="14"/>
      <c r="J77" s="15"/>
      <c r="K77" s="15"/>
      <c r="L77" s="14">
        <v>10000</v>
      </c>
      <c r="M77" s="16">
        <f>L77</f>
        <v>10000</v>
      </c>
    </row>
    <row r="78" spans="1:13" ht="45.75" customHeight="1">
      <c r="A78" s="38" t="s">
        <v>119</v>
      </c>
      <c r="B78" s="14">
        <f>D78+G78</f>
        <v>6355</v>
      </c>
      <c r="C78" s="14"/>
      <c r="D78" s="14">
        <v>2700</v>
      </c>
      <c r="E78" s="14"/>
      <c r="F78" s="14"/>
      <c r="G78" s="14">
        <f>I78+K78</f>
        <v>3655</v>
      </c>
      <c r="H78" s="14"/>
      <c r="I78" s="14">
        <v>3305</v>
      </c>
      <c r="J78" s="15"/>
      <c r="K78" s="14">
        <v>350</v>
      </c>
      <c r="L78" s="14"/>
      <c r="M78" s="16">
        <f>I78+K78</f>
        <v>3655</v>
      </c>
    </row>
    <row r="79" spans="1:13" ht="15" customHeight="1">
      <c r="A79" s="96" t="s">
        <v>120</v>
      </c>
      <c r="B79" s="14"/>
      <c r="C79" s="14"/>
      <c r="D79" s="14"/>
      <c r="E79" s="14"/>
      <c r="F79" s="14"/>
      <c r="G79" s="14"/>
      <c r="H79" s="14"/>
      <c r="I79" s="14"/>
      <c r="J79" s="15"/>
      <c r="K79" s="14"/>
      <c r="L79" s="14"/>
      <c r="M79" s="16"/>
    </row>
    <row r="80" spans="1:13" ht="15" customHeight="1">
      <c r="A80" s="97" t="s">
        <v>121</v>
      </c>
      <c r="B80" s="99">
        <f>D80+G80</f>
        <v>3170</v>
      </c>
      <c r="C80" s="99"/>
      <c r="D80" s="99">
        <v>1530</v>
      </c>
      <c r="E80" s="99"/>
      <c r="F80" s="99"/>
      <c r="G80" s="99">
        <f>I80</f>
        <v>1640</v>
      </c>
      <c r="H80" s="99"/>
      <c r="I80" s="99">
        <v>1640</v>
      </c>
      <c r="J80" s="100"/>
      <c r="K80" s="99"/>
      <c r="L80" s="99"/>
      <c r="M80" s="101">
        <f>I80</f>
        <v>1640</v>
      </c>
    </row>
    <row r="81" spans="1:13" ht="14.25" customHeight="1">
      <c r="A81" s="97" t="s">
        <v>122</v>
      </c>
      <c r="B81" s="99">
        <f>D81+G81</f>
        <v>3185</v>
      </c>
      <c r="C81" s="99"/>
      <c r="D81" s="99">
        <v>1170</v>
      </c>
      <c r="E81" s="99"/>
      <c r="F81" s="99"/>
      <c r="G81" s="99">
        <f>I81+K81</f>
        <v>2015</v>
      </c>
      <c r="H81" s="99"/>
      <c r="I81" s="99">
        <v>1665</v>
      </c>
      <c r="J81" s="100"/>
      <c r="K81" s="99">
        <v>350</v>
      </c>
      <c r="L81" s="99"/>
      <c r="M81" s="101">
        <f>I81+K81</f>
        <v>2015</v>
      </c>
    </row>
    <row r="82" spans="1:13" ht="14.25">
      <c r="A82" s="80" t="s">
        <v>16</v>
      </c>
      <c r="B82" s="14"/>
      <c r="C82" s="14"/>
      <c r="D82" s="14"/>
      <c r="E82" s="14"/>
      <c r="F82" s="14"/>
      <c r="G82" s="14"/>
      <c r="H82" s="14"/>
      <c r="I82" s="14"/>
      <c r="J82" s="9"/>
      <c r="K82" s="9"/>
      <c r="L82" s="15"/>
      <c r="M82" s="16"/>
    </row>
    <row r="83" spans="1:13" ht="14.25">
      <c r="A83" s="38" t="s">
        <v>56</v>
      </c>
      <c r="B83" s="19">
        <f>G83</f>
        <v>300</v>
      </c>
      <c r="C83" s="19"/>
      <c r="D83" s="19"/>
      <c r="E83" s="19"/>
      <c r="F83" s="19"/>
      <c r="G83" s="19">
        <f>I83+J83</f>
        <v>300</v>
      </c>
      <c r="H83" s="19"/>
      <c r="I83" s="19">
        <v>300</v>
      </c>
      <c r="J83" s="19"/>
      <c r="K83" s="9"/>
      <c r="L83" s="9"/>
      <c r="M83" s="39">
        <f>I83+J83</f>
        <v>300</v>
      </c>
    </row>
    <row r="84" spans="1:13" ht="14.25">
      <c r="A84" s="96" t="s">
        <v>120</v>
      </c>
      <c r="B84" s="19"/>
      <c r="C84" s="19"/>
      <c r="D84" s="19"/>
      <c r="E84" s="19"/>
      <c r="F84" s="19"/>
      <c r="G84" s="19"/>
      <c r="H84" s="19"/>
      <c r="I84" s="19"/>
      <c r="J84" s="19"/>
      <c r="K84" s="9"/>
      <c r="L84" s="9"/>
      <c r="M84" s="39"/>
    </row>
    <row r="85" spans="1:13" ht="12.75">
      <c r="A85" s="97" t="s">
        <v>121</v>
      </c>
      <c r="B85" s="99">
        <f>G85</f>
        <v>300</v>
      </c>
      <c r="C85" s="99"/>
      <c r="D85" s="99"/>
      <c r="E85" s="99"/>
      <c r="F85" s="99"/>
      <c r="G85" s="99">
        <f>I85</f>
        <v>300</v>
      </c>
      <c r="H85" s="99"/>
      <c r="I85" s="99">
        <v>300</v>
      </c>
      <c r="J85" s="99"/>
      <c r="K85" s="100"/>
      <c r="L85" s="100"/>
      <c r="M85" s="101">
        <f>I85</f>
        <v>300</v>
      </c>
    </row>
    <row r="86" spans="1:13" ht="14.25">
      <c r="A86" s="38" t="s">
        <v>125</v>
      </c>
      <c r="B86" s="19">
        <f>G86</f>
        <v>600</v>
      </c>
      <c r="C86" s="19"/>
      <c r="D86" s="19"/>
      <c r="E86" s="19"/>
      <c r="F86" s="19"/>
      <c r="G86" s="19">
        <f>I86</f>
        <v>600</v>
      </c>
      <c r="H86" s="19"/>
      <c r="I86" s="19">
        <v>600</v>
      </c>
      <c r="J86" s="19"/>
      <c r="K86" s="9"/>
      <c r="L86" s="9"/>
      <c r="M86" s="39">
        <f>I86</f>
        <v>600</v>
      </c>
    </row>
    <row r="87" spans="1:13" ht="28.5">
      <c r="A87" s="38" t="s">
        <v>98</v>
      </c>
      <c r="B87" s="83">
        <v>500</v>
      </c>
      <c r="C87" s="19"/>
      <c r="D87" s="19"/>
      <c r="E87" s="19"/>
      <c r="F87" s="19"/>
      <c r="G87" s="19">
        <v>500</v>
      </c>
      <c r="H87" s="19"/>
      <c r="I87" s="19">
        <v>500</v>
      </c>
      <c r="J87" s="9"/>
      <c r="K87" s="9"/>
      <c r="L87" s="9"/>
      <c r="M87" s="39">
        <v>500</v>
      </c>
    </row>
    <row r="88" spans="1:13" ht="14.25">
      <c r="A88" s="96" t="s">
        <v>120</v>
      </c>
      <c r="B88" s="83"/>
      <c r="C88" s="19"/>
      <c r="D88" s="19"/>
      <c r="E88" s="19"/>
      <c r="F88" s="19"/>
      <c r="G88" s="19"/>
      <c r="H88" s="19"/>
      <c r="I88" s="19"/>
      <c r="J88" s="9"/>
      <c r="K88" s="9"/>
      <c r="L88" s="9"/>
      <c r="M88" s="39"/>
    </row>
    <row r="89" spans="1:13" ht="12.75">
      <c r="A89" s="97" t="s">
        <v>121</v>
      </c>
      <c r="B89" s="98">
        <f>G89</f>
        <v>45</v>
      </c>
      <c r="C89" s="99"/>
      <c r="D89" s="99"/>
      <c r="E89" s="99"/>
      <c r="F89" s="99"/>
      <c r="G89" s="99">
        <f>I89</f>
        <v>45</v>
      </c>
      <c r="H89" s="99"/>
      <c r="I89" s="99">
        <v>45</v>
      </c>
      <c r="J89" s="100"/>
      <c r="K89" s="100"/>
      <c r="L89" s="100"/>
      <c r="M89" s="101">
        <f>I89</f>
        <v>45</v>
      </c>
    </row>
    <row r="90" spans="1:13" ht="12.75">
      <c r="A90" s="97" t="s">
        <v>122</v>
      </c>
      <c r="B90" s="98">
        <f>G90</f>
        <v>455</v>
      </c>
      <c r="C90" s="99"/>
      <c r="D90" s="99"/>
      <c r="E90" s="99"/>
      <c r="F90" s="99"/>
      <c r="G90" s="99">
        <f>I90</f>
        <v>455</v>
      </c>
      <c r="H90" s="99"/>
      <c r="I90" s="99">
        <v>455</v>
      </c>
      <c r="J90" s="100"/>
      <c r="K90" s="100"/>
      <c r="L90" s="100"/>
      <c r="M90" s="101">
        <f>I90</f>
        <v>455</v>
      </c>
    </row>
    <row r="91" spans="1:13" ht="15" thickBot="1">
      <c r="A91" s="38" t="s">
        <v>110</v>
      </c>
      <c r="B91" s="83">
        <v>1100</v>
      </c>
      <c r="C91" s="19"/>
      <c r="D91" s="19"/>
      <c r="E91" s="19"/>
      <c r="F91" s="19"/>
      <c r="G91" s="19">
        <v>1100</v>
      </c>
      <c r="H91" s="19"/>
      <c r="I91" s="19">
        <v>1100</v>
      </c>
      <c r="J91" s="9"/>
      <c r="K91" s="9"/>
      <c r="L91" s="9"/>
      <c r="M91" s="39">
        <v>1100</v>
      </c>
    </row>
    <row r="92" spans="1:13" ht="15.75" thickBot="1">
      <c r="A92" s="23" t="s">
        <v>14</v>
      </c>
      <c r="B92" s="24">
        <f>B77+B78+B83+B86+B87+B91</f>
        <v>18855</v>
      </c>
      <c r="C92" s="24">
        <v>0</v>
      </c>
      <c r="D92" s="24">
        <f>D78</f>
        <v>2700</v>
      </c>
      <c r="E92" s="24">
        <v>0</v>
      </c>
      <c r="F92" s="24">
        <v>0</v>
      </c>
      <c r="G92" s="24">
        <f>G77+G78+G83+G86+G87+G91</f>
        <v>16155</v>
      </c>
      <c r="H92" s="24">
        <v>0</v>
      </c>
      <c r="I92" s="24">
        <f>I78+I83+I86+I87+I91</f>
        <v>5805</v>
      </c>
      <c r="J92" s="24">
        <f>J83</f>
        <v>0</v>
      </c>
      <c r="K92" s="24">
        <f>K78</f>
        <v>350</v>
      </c>
      <c r="L92" s="24">
        <f>L77</f>
        <v>10000</v>
      </c>
      <c r="M92" s="25">
        <f>M77+M78+M83+M86+M87+M91</f>
        <v>16155</v>
      </c>
    </row>
    <row r="93" spans="1:13" ht="15">
      <c r="A93" s="26" t="s">
        <v>29</v>
      </c>
      <c r="B93" s="27"/>
      <c r="C93" s="27"/>
      <c r="D93" s="27"/>
      <c r="E93" s="27"/>
      <c r="F93" s="27"/>
      <c r="G93" s="27"/>
      <c r="H93" s="27"/>
      <c r="I93" s="27"/>
      <c r="J93" s="28"/>
      <c r="K93" s="28"/>
      <c r="L93" s="28"/>
      <c r="M93" s="29"/>
    </row>
    <row r="94" spans="1:13" ht="14.25">
      <c r="A94" s="80" t="s">
        <v>21</v>
      </c>
      <c r="B94" s="19"/>
      <c r="C94" s="19"/>
      <c r="D94" s="19"/>
      <c r="E94" s="19"/>
      <c r="F94" s="19"/>
      <c r="G94" s="19"/>
      <c r="H94" s="19"/>
      <c r="I94" s="19"/>
      <c r="J94" s="15"/>
      <c r="K94" s="15"/>
      <c r="L94" s="15"/>
      <c r="M94" s="16"/>
    </row>
    <row r="95" spans="1:13" ht="30" customHeight="1">
      <c r="A95" s="38" t="s">
        <v>30</v>
      </c>
      <c r="B95" s="19">
        <f>D95+G95</f>
        <v>8745</v>
      </c>
      <c r="C95" s="19"/>
      <c r="D95" s="19"/>
      <c r="E95" s="19"/>
      <c r="F95" s="19"/>
      <c r="G95" s="19">
        <f>I95</f>
        <v>8745</v>
      </c>
      <c r="H95" s="19"/>
      <c r="I95" s="19">
        <v>8745</v>
      </c>
      <c r="J95" s="21"/>
      <c r="K95" s="21"/>
      <c r="L95" s="21"/>
      <c r="M95" s="39">
        <f>I95</f>
        <v>8745</v>
      </c>
    </row>
    <row r="96" spans="1:13" ht="13.5" customHeight="1">
      <c r="A96" s="96" t="s">
        <v>120</v>
      </c>
      <c r="B96" s="19"/>
      <c r="C96" s="19"/>
      <c r="D96" s="19"/>
      <c r="E96" s="19"/>
      <c r="F96" s="19"/>
      <c r="G96" s="19"/>
      <c r="H96" s="19"/>
      <c r="I96" s="19"/>
      <c r="J96" s="21"/>
      <c r="K96" s="21"/>
      <c r="L96" s="21"/>
      <c r="M96" s="39"/>
    </row>
    <row r="97" spans="1:13" ht="15" customHeight="1">
      <c r="A97" s="97" t="s">
        <v>121</v>
      </c>
      <c r="B97" s="99">
        <f>G97</f>
        <v>6000</v>
      </c>
      <c r="C97" s="99"/>
      <c r="D97" s="99"/>
      <c r="E97" s="99"/>
      <c r="F97" s="99"/>
      <c r="G97" s="99">
        <f>I97</f>
        <v>6000</v>
      </c>
      <c r="H97" s="99"/>
      <c r="I97" s="99">
        <v>6000</v>
      </c>
      <c r="J97" s="107"/>
      <c r="K97" s="107"/>
      <c r="L97" s="107"/>
      <c r="M97" s="101">
        <f>I97</f>
        <v>6000</v>
      </c>
    </row>
    <row r="98" spans="1:13" ht="15" customHeight="1">
      <c r="A98" s="97" t="s">
        <v>122</v>
      </c>
      <c r="B98" s="99">
        <f>G98</f>
        <v>2745</v>
      </c>
      <c r="C98" s="99"/>
      <c r="D98" s="99"/>
      <c r="E98" s="99"/>
      <c r="F98" s="99"/>
      <c r="G98" s="99">
        <f>I98</f>
        <v>2745</v>
      </c>
      <c r="H98" s="99"/>
      <c r="I98" s="99">
        <v>2745</v>
      </c>
      <c r="J98" s="107"/>
      <c r="K98" s="107"/>
      <c r="L98" s="107"/>
      <c r="M98" s="101">
        <f>I98</f>
        <v>2745</v>
      </c>
    </row>
    <row r="99" spans="1:13" ht="23.25" customHeight="1">
      <c r="A99" s="38" t="s">
        <v>127</v>
      </c>
      <c r="B99" s="81">
        <v>430</v>
      </c>
      <c r="C99" s="81"/>
      <c r="D99" s="81">
        <v>430</v>
      </c>
      <c r="E99" s="81"/>
      <c r="F99" s="81"/>
      <c r="G99" s="81"/>
      <c r="H99" s="81"/>
      <c r="I99" s="81"/>
      <c r="J99" s="112"/>
      <c r="K99" s="112"/>
      <c r="L99" s="112"/>
      <c r="M99" s="111"/>
    </row>
    <row r="100" spans="1:13" ht="23.25" customHeight="1">
      <c r="A100" s="38" t="s">
        <v>124</v>
      </c>
      <c r="B100" s="81">
        <v>440</v>
      </c>
      <c r="C100" s="81"/>
      <c r="D100" s="81">
        <v>440</v>
      </c>
      <c r="E100" s="81"/>
      <c r="F100" s="81"/>
      <c r="G100" s="81"/>
      <c r="H100" s="81"/>
      <c r="I100" s="81"/>
      <c r="J100" s="112"/>
      <c r="K100" s="112"/>
      <c r="L100" s="112"/>
      <c r="M100" s="111"/>
    </row>
    <row r="101" spans="1:13" s="85" customFormat="1" ht="18" customHeight="1">
      <c r="A101" s="17" t="s">
        <v>31</v>
      </c>
      <c r="B101" s="19">
        <f>G101</f>
        <v>2190</v>
      </c>
      <c r="C101" s="19"/>
      <c r="D101" s="19"/>
      <c r="E101" s="19"/>
      <c r="F101" s="19"/>
      <c r="G101" s="19">
        <f>I101</f>
        <v>2190</v>
      </c>
      <c r="H101" s="19"/>
      <c r="I101" s="19">
        <v>2190</v>
      </c>
      <c r="J101" s="9"/>
      <c r="K101" s="9"/>
      <c r="L101" s="9"/>
      <c r="M101" s="39">
        <f>I101</f>
        <v>2190</v>
      </c>
    </row>
    <row r="102" spans="1:13" s="85" customFormat="1" ht="14.25" customHeight="1">
      <c r="A102" s="96" t="s">
        <v>120</v>
      </c>
      <c r="B102" s="99"/>
      <c r="C102" s="99"/>
      <c r="D102" s="99"/>
      <c r="E102" s="99"/>
      <c r="F102" s="99"/>
      <c r="G102" s="99"/>
      <c r="H102" s="99"/>
      <c r="I102" s="99"/>
      <c r="J102" s="100"/>
      <c r="K102" s="100"/>
      <c r="L102" s="100"/>
      <c r="M102" s="101"/>
    </row>
    <row r="103" spans="1:13" s="85" customFormat="1" ht="15" customHeight="1">
      <c r="A103" s="97" t="s">
        <v>121</v>
      </c>
      <c r="B103" s="99">
        <f>G103</f>
        <v>2190</v>
      </c>
      <c r="C103" s="99"/>
      <c r="D103" s="99"/>
      <c r="E103" s="99"/>
      <c r="F103" s="99"/>
      <c r="G103" s="99">
        <f>I103</f>
        <v>2190</v>
      </c>
      <c r="H103" s="99"/>
      <c r="I103" s="99">
        <v>2190</v>
      </c>
      <c r="J103" s="100"/>
      <c r="K103" s="100"/>
      <c r="L103" s="100"/>
      <c r="M103" s="101">
        <f>I103</f>
        <v>2190</v>
      </c>
    </row>
    <row r="104" spans="1:13" s="87" customFormat="1" ht="32.25" customHeight="1">
      <c r="A104" s="38" t="s">
        <v>57</v>
      </c>
      <c r="B104" s="83">
        <f>G104</f>
        <v>1160</v>
      </c>
      <c r="C104" s="19"/>
      <c r="D104" s="19"/>
      <c r="E104" s="19"/>
      <c r="F104" s="19"/>
      <c r="G104" s="19">
        <f>I104</f>
        <v>1160</v>
      </c>
      <c r="H104" s="19"/>
      <c r="I104" s="19">
        <v>1160</v>
      </c>
      <c r="J104" s="9"/>
      <c r="K104" s="9"/>
      <c r="L104" s="9"/>
      <c r="M104" s="39">
        <f>I104</f>
        <v>1160</v>
      </c>
    </row>
    <row r="105" spans="1:13" s="87" customFormat="1" ht="14.25" customHeight="1">
      <c r="A105" s="96" t="s">
        <v>120</v>
      </c>
      <c r="B105" s="83"/>
      <c r="C105" s="19"/>
      <c r="D105" s="19"/>
      <c r="E105" s="19"/>
      <c r="F105" s="19"/>
      <c r="G105" s="19"/>
      <c r="H105" s="19"/>
      <c r="I105" s="19"/>
      <c r="J105" s="9"/>
      <c r="K105" s="9"/>
      <c r="L105" s="9"/>
      <c r="M105" s="39"/>
    </row>
    <row r="106" spans="1:13" s="87" customFormat="1" ht="15.75" customHeight="1">
      <c r="A106" s="97" t="s">
        <v>121</v>
      </c>
      <c r="B106" s="98">
        <f>G106</f>
        <v>1160</v>
      </c>
      <c r="C106" s="99"/>
      <c r="D106" s="99"/>
      <c r="E106" s="99"/>
      <c r="F106" s="99"/>
      <c r="G106" s="99">
        <f>I106</f>
        <v>1160</v>
      </c>
      <c r="H106" s="99"/>
      <c r="I106" s="99">
        <v>1160</v>
      </c>
      <c r="J106" s="100"/>
      <c r="K106" s="100"/>
      <c r="L106" s="100"/>
      <c r="M106" s="101">
        <f>I106</f>
        <v>1160</v>
      </c>
    </row>
    <row r="107" spans="1:13" s="85" customFormat="1" ht="28.5">
      <c r="A107" s="38" t="s">
        <v>58</v>
      </c>
      <c r="B107" s="83">
        <f>G107</f>
        <v>1300</v>
      </c>
      <c r="C107" s="19"/>
      <c r="D107" s="19"/>
      <c r="E107" s="19"/>
      <c r="F107" s="19"/>
      <c r="G107" s="19">
        <f>I107</f>
        <v>1300</v>
      </c>
      <c r="H107" s="19"/>
      <c r="I107" s="19">
        <v>1300</v>
      </c>
      <c r="J107" s="9"/>
      <c r="K107" s="9"/>
      <c r="L107" s="9"/>
      <c r="M107" s="39">
        <f>I107</f>
        <v>1300</v>
      </c>
    </row>
    <row r="108" spans="1:13" s="85" customFormat="1" ht="14.25">
      <c r="A108" s="96" t="s">
        <v>120</v>
      </c>
      <c r="B108" s="83"/>
      <c r="C108" s="19"/>
      <c r="D108" s="19"/>
      <c r="E108" s="19"/>
      <c r="F108" s="19"/>
      <c r="G108" s="19"/>
      <c r="H108" s="19"/>
      <c r="I108" s="19"/>
      <c r="J108" s="9"/>
      <c r="K108" s="9"/>
      <c r="L108" s="9"/>
      <c r="M108" s="39"/>
    </row>
    <row r="109" spans="1:13" s="85" customFormat="1" ht="12.75">
      <c r="A109" s="97" t="s">
        <v>121</v>
      </c>
      <c r="B109" s="98">
        <f>G109</f>
        <v>1300</v>
      </c>
      <c r="C109" s="99"/>
      <c r="D109" s="99"/>
      <c r="E109" s="99"/>
      <c r="F109" s="99"/>
      <c r="G109" s="99">
        <f>I109</f>
        <v>1300</v>
      </c>
      <c r="H109" s="99"/>
      <c r="I109" s="99">
        <v>1300</v>
      </c>
      <c r="J109" s="100"/>
      <c r="K109" s="100"/>
      <c r="L109" s="100"/>
      <c r="M109" s="101">
        <f>I109</f>
        <v>1300</v>
      </c>
    </row>
    <row r="110" spans="1:14" ht="14.25">
      <c r="A110" s="38" t="s">
        <v>96</v>
      </c>
      <c r="B110" s="83">
        <f>D110+G110</f>
        <v>1590</v>
      </c>
      <c r="C110" s="19"/>
      <c r="D110" s="19">
        <v>470</v>
      </c>
      <c r="E110" s="19"/>
      <c r="F110" s="19"/>
      <c r="G110" s="19">
        <f>I110</f>
        <v>1120</v>
      </c>
      <c r="H110" s="19"/>
      <c r="I110" s="19">
        <v>1120</v>
      </c>
      <c r="J110" s="9"/>
      <c r="K110" s="9"/>
      <c r="L110" s="9"/>
      <c r="M110" s="39">
        <f>I110</f>
        <v>1120</v>
      </c>
      <c r="N110" s="85"/>
    </row>
    <row r="111" spans="1:14" ht="14.25">
      <c r="A111" s="96" t="s">
        <v>120</v>
      </c>
      <c r="B111" s="83"/>
      <c r="C111" s="19"/>
      <c r="D111" s="19"/>
      <c r="E111" s="19"/>
      <c r="F111" s="19"/>
      <c r="G111" s="19"/>
      <c r="H111" s="19"/>
      <c r="I111" s="19"/>
      <c r="J111" s="9"/>
      <c r="K111" s="9"/>
      <c r="L111" s="9"/>
      <c r="M111" s="39"/>
      <c r="N111" s="85"/>
    </row>
    <row r="112" spans="1:14" ht="12.75">
      <c r="A112" s="97" t="s">
        <v>121</v>
      </c>
      <c r="B112" s="98">
        <f>G112</f>
        <v>1120</v>
      </c>
      <c r="C112" s="99"/>
      <c r="D112" s="99"/>
      <c r="E112" s="99"/>
      <c r="F112" s="99"/>
      <c r="G112" s="99">
        <f>I112</f>
        <v>1120</v>
      </c>
      <c r="H112" s="99"/>
      <c r="I112" s="99">
        <v>1120</v>
      </c>
      <c r="J112" s="100"/>
      <c r="K112" s="100"/>
      <c r="L112" s="100"/>
      <c r="M112" s="101">
        <f>I112</f>
        <v>1120</v>
      </c>
      <c r="N112" s="85"/>
    </row>
    <row r="113" spans="1:14" ht="12.75">
      <c r="A113" s="97" t="s">
        <v>122</v>
      </c>
      <c r="B113" s="98">
        <f>D113</f>
        <v>470</v>
      </c>
      <c r="C113" s="99"/>
      <c r="D113" s="99">
        <v>470</v>
      </c>
      <c r="E113" s="99"/>
      <c r="F113" s="99"/>
      <c r="G113" s="99"/>
      <c r="H113" s="99"/>
      <c r="I113" s="99"/>
      <c r="J113" s="100"/>
      <c r="K113" s="100"/>
      <c r="L113" s="100"/>
      <c r="M113" s="101"/>
      <c r="N113" s="85"/>
    </row>
    <row r="114" spans="1:14" ht="14.25">
      <c r="A114" s="38" t="s">
        <v>50</v>
      </c>
      <c r="B114" s="83">
        <f>D114</f>
        <v>1280</v>
      </c>
      <c r="C114" s="19"/>
      <c r="D114" s="19">
        <v>1280</v>
      </c>
      <c r="E114" s="19"/>
      <c r="F114" s="19"/>
      <c r="G114" s="19"/>
      <c r="H114" s="19"/>
      <c r="I114" s="19"/>
      <c r="J114" s="9"/>
      <c r="K114" s="9"/>
      <c r="L114" s="9"/>
      <c r="M114" s="39"/>
      <c r="N114" s="85"/>
    </row>
    <row r="115" spans="1:14" ht="14.25">
      <c r="A115" s="96" t="s">
        <v>120</v>
      </c>
      <c r="B115" s="83"/>
      <c r="C115" s="19"/>
      <c r="D115" s="19"/>
      <c r="E115" s="19"/>
      <c r="F115" s="19"/>
      <c r="G115" s="19"/>
      <c r="H115" s="19"/>
      <c r="I115" s="19"/>
      <c r="J115" s="9"/>
      <c r="K115" s="9"/>
      <c r="L115" s="9"/>
      <c r="M115" s="39"/>
      <c r="N115" s="85"/>
    </row>
    <row r="116" spans="1:14" ht="14.25">
      <c r="A116" s="97" t="s">
        <v>121</v>
      </c>
      <c r="B116" s="98">
        <f>D116</f>
        <v>125</v>
      </c>
      <c r="C116" s="99"/>
      <c r="D116" s="99">
        <v>125</v>
      </c>
      <c r="E116" s="19"/>
      <c r="F116" s="19"/>
      <c r="G116" s="19"/>
      <c r="H116" s="19"/>
      <c r="I116" s="19"/>
      <c r="J116" s="9"/>
      <c r="K116" s="9"/>
      <c r="L116" s="9"/>
      <c r="M116" s="39"/>
      <c r="N116" s="85"/>
    </row>
    <row r="117" spans="1:14" ht="15" thickBot="1">
      <c r="A117" s="97" t="s">
        <v>122</v>
      </c>
      <c r="B117" s="98">
        <f>D117</f>
        <v>1155</v>
      </c>
      <c r="C117" s="99"/>
      <c r="D117" s="99">
        <v>1155</v>
      </c>
      <c r="E117" s="19"/>
      <c r="F117" s="19"/>
      <c r="G117" s="19"/>
      <c r="H117" s="19"/>
      <c r="I117" s="19"/>
      <c r="J117" s="9"/>
      <c r="K117" s="9"/>
      <c r="L117" s="9"/>
      <c r="M117" s="39"/>
      <c r="N117" s="85"/>
    </row>
    <row r="118" spans="1:13" ht="15.75" thickBot="1">
      <c r="A118" s="23" t="s">
        <v>14</v>
      </c>
      <c r="B118" s="24">
        <f>B95+B99+B100+B101+B104+B107+B110+B114</f>
        <v>17135</v>
      </c>
      <c r="C118" s="24">
        <v>0</v>
      </c>
      <c r="D118" s="24">
        <f>D99+D100+D110+D114</f>
        <v>2620</v>
      </c>
      <c r="E118" s="24">
        <v>0</v>
      </c>
      <c r="F118" s="24">
        <v>0</v>
      </c>
      <c r="G118" s="24">
        <f>G95+G101+G104+G107+G110</f>
        <v>14515</v>
      </c>
      <c r="H118" s="24">
        <v>0</v>
      </c>
      <c r="I118" s="24">
        <f>I95+I101+I104+I107+I110</f>
        <v>14515</v>
      </c>
      <c r="J118" s="24">
        <v>0</v>
      </c>
      <c r="K118" s="24">
        <v>0</v>
      </c>
      <c r="L118" s="24">
        <v>0</v>
      </c>
      <c r="M118" s="25">
        <f>M95+M101+M104+M107+M110</f>
        <v>14515</v>
      </c>
    </row>
    <row r="119" spans="1:13" ht="15">
      <c r="A119" s="26" t="s">
        <v>32</v>
      </c>
      <c r="B119" s="27"/>
      <c r="C119" s="27"/>
      <c r="D119" s="27"/>
      <c r="E119" s="27"/>
      <c r="F119" s="27"/>
      <c r="G119" s="27"/>
      <c r="H119" s="27"/>
      <c r="I119" s="27"/>
      <c r="J119" s="28"/>
      <c r="K119" s="28"/>
      <c r="L119" s="28"/>
      <c r="M119" s="29"/>
    </row>
    <row r="120" spans="1:13" ht="14.25">
      <c r="A120" s="80" t="s">
        <v>21</v>
      </c>
      <c r="B120" s="14"/>
      <c r="C120" s="14"/>
      <c r="D120" s="14"/>
      <c r="E120" s="14"/>
      <c r="F120" s="14"/>
      <c r="G120" s="14"/>
      <c r="H120" s="14"/>
      <c r="I120" s="14"/>
      <c r="J120" s="15"/>
      <c r="K120" s="15"/>
      <c r="L120" s="15"/>
      <c r="M120" s="16"/>
    </row>
    <row r="121" spans="1:13" ht="28.5">
      <c r="A121" s="17" t="s">
        <v>33</v>
      </c>
      <c r="B121" s="14">
        <f>G121</f>
        <v>3270</v>
      </c>
      <c r="C121" s="14"/>
      <c r="D121" s="14"/>
      <c r="E121" s="14"/>
      <c r="F121" s="14"/>
      <c r="G121" s="14">
        <f>I121</f>
        <v>3270</v>
      </c>
      <c r="H121" s="14"/>
      <c r="I121" s="14">
        <v>3270</v>
      </c>
      <c r="J121" s="15"/>
      <c r="K121" s="15"/>
      <c r="L121" s="15"/>
      <c r="M121" s="16">
        <f>I121</f>
        <v>3270</v>
      </c>
    </row>
    <row r="122" spans="1:13" ht="14.25">
      <c r="A122" s="96" t="s">
        <v>120</v>
      </c>
      <c r="B122" s="14"/>
      <c r="C122" s="14"/>
      <c r="D122" s="14"/>
      <c r="E122" s="14"/>
      <c r="F122" s="14"/>
      <c r="G122" s="14"/>
      <c r="H122" s="14"/>
      <c r="I122" s="14"/>
      <c r="J122" s="15"/>
      <c r="K122" s="15"/>
      <c r="L122" s="15"/>
      <c r="M122" s="16"/>
    </row>
    <row r="123" spans="1:13" ht="12.75">
      <c r="A123" s="97" t="s">
        <v>121</v>
      </c>
      <c r="B123" s="99">
        <f>G123</f>
        <v>2700</v>
      </c>
      <c r="C123" s="99"/>
      <c r="D123" s="99"/>
      <c r="E123" s="99"/>
      <c r="F123" s="99"/>
      <c r="G123" s="99">
        <f>I123</f>
        <v>2700</v>
      </c>
      <c r="H123" s="99"/>
      <c r="I123" s="99">
        <v>2700</v>
      </c>
      <c r="J123" s="100"/>
      <c r="K123" s="100"/>
      <c r="L123" s="100"/>
      <c r="M123" s="101">
        <f>I123</f>
        <v>2700</v>
      </c>
    </row>
    <row r="124" spans="1:13" ht="12.75">
      <c r="A124" s="97" t="s">
        <v>122</v>
      </c>
      <c r="B124" s="99">
        <f>G124</f>
        <v>570</v>
      </c>
      <c r="C124" s="99"/>
      <c r="D124" s="99"/>
      <c r="E124" s="99"/>
      <c r="F124" s="99"/>
      <c r="G124" s="99">
        <f>I124</f>
        <v>570</v>
      </c>
      <c r="H124" s="99"/>
      <c r="I124" s="99">
        <v>570</v>
      </c>
      <c r="J124" s="100"/>
      <c r="K124" s="100"/>
      <c r="L124" s="100"/>
      <c r="M124" s="101">
        <f>I124</f>
        <v>570</v>
      </c>
    </row>
    <row r="125" spans="1:13" s="85" customFormat="1" ht="28.5">
      <c r="A125" s="17" t="s">
        <v>34</v>
      </c>
      <c r="B125" s="83">
        <f>G125</f>
        <v>760</v>
      </c>
      <c r="C125" s="19"/>
      <c r="D125" s="19"/>
      <c r="E125" s="19"/>
      <c r="F125" s="19"/>
      <c r="G125" s="19">
        <f>I125</f>
        <v>760</v>
      </c>
      <c r="H125" s="19"/>
      <c r="I125" s="19">
        <v>760</v>
      </c>
      <c r="J125" s="9"/>
      <c r="K125" s="9"/>
      <c r="L125" s="9"/>
      <c r="M125" s="39">
        <f>I125</f>
        <v>760</v>
      </c>
    </row>
    <row r="126" spans="1:13" s="85" customFormat="1" ht="14.25">
      <c r="A126" s="96" t="s">
        <v>120</v>
      </c>
      <c r="B126" s="83"/>
      <c r="C126" s="19"/>
      <c r="D126" s="19"/>
      <c r="E126" s="19"/>
      <c r="F126" s="19"/>
      <c r="G126" s="19"/>
      <c r="H126" s="19"/>
      <c r="I126" s="19"/>
      <c r="J126" s="9"/>
      <c r="K126" s="9"/>
      <c r="L126" s="9"/>
      <c r="M126" s="39"/>
    </row>
    <row r="127" spans="1:13" s="85" customFormat="1" ht="12.75">
      <c r="A127" s="97" t="s">
        <v>121</v>
      </c>
      <c r="B127" s="98">
        <f>G127</f>
        <v>660</v>
      </c>
      <c r="C127" s="99"/>
      <c r="D127" s="99"/>
      <c r="E127" s="99"/>
      <c r="F127" s="99"/>
      <c r="G127" s="99">
        <f>I127</f>
        <v>660</v>
      </c>
      <c r="H127" s="99"/>
      <c r="I127" s="99">
        <v>660</v>
      </c>
      <c r="J127" s="100"/>
      <c r="K127" s="100"/>
      <c r="L127" s="100"/>
      <c r="M127" s="101">
        <f>I127</f>
        <v>660</v>
      </c>
    </row>
    <row r="128" spans="1:13" s="85" customFormat="1" ht="12.75">
      <c r="A128" s="97" t="s">
        <v>122</v>
      </c>
      <c r="B128" s="98">
        <f>G128</f>
        <v>100</v>
      </c>
      <c r="C128" s="99"/>
      <c r="D128" s="99"/>
      <c r="E128" s="99"/>
      <c r="F128" s="99"/>
      <c r="G128" s="99">
        <f>I128</f>
        <v>100</v>
      </c>
      <c r="H128" s="99"/>
      <c r="I128" s="99">
        <v>100</v>
      </c>
      <c r="J128" s="100"/>
      <c r="K128" s="100"/>
      <c r="L128" s="100"/>
      <c r="M128" s="101">
        <f>I128</f>
        <v>100</v>
      </c>
    </row>
    <row r="129" spans="1:13" ht="14.25">
      <c r="A129" s="80" t="s">
        <v>16</v>
      </c>
      <c r="B129" s="14"/>
      <c r="C129" s="14"/>
      <c r="D129" s="14"/>
      <c r="E129" s="14"/>
      <c r="F129" s="14"/>
      <c r="G129" s="14"/>
      <c r="H129" s="14"/>
      <c r="I129" s="14"/>
      <c r="J129" s="15"/>
      <c r="K129" s="15"/>
      <c r="L129" s="15"/>
      <c r="M129" s="16"/>
    </row>
    <row r="130" spans="1:13" ht="14.25">
      <c r="A130" s="38" t="s">
        <v>35</v>
      </c>
      <c r="B130" s="83">
        <f>D130+G130</f>
        <v>15730</v>
      </c>
      <c r="C130" s="19"/>
      <c r="D130" s="83">
        <v>4330</v>
      </c>
      <c r="E130" s="19"/>
      <c r="F130" s="19"/>
      <c r="G130" s="19">
        <f>I130</f>
        <v>11400</v>
      </c>
      <c r="H130" s="19"/>
      <c r="I130" s="19">
        <v>11400</v>
      </c>
      <c r="J130" s="9"/>
      <c r="K130" s="9"/>
      <c r="L130" s="9"/>
      <c r="M130" s="39">
        <f>I130</f>
        <v>11400</v>
      </c>
    </row>
    <row r="131" spans="1:13" ht="14.25">
      <c r="A131" s="96" t="s">
        <v>120</v>
      </c>
      <c r="B131" s="83"/>
      <c r="C131" s="19"/>
      <c r="D131" s="83"/>
      <c r="E131" s="19"/>
      <c r="F131" s="19"/>
      <c r="G131" s="19"/>
      <c r="H131" s="19"/>
      <c r="I131" s="19"/>
      <c r="J131" s="9"/>
      <c r="K131" s="9"/>
      <c r="L131" s="9"/>
      <c r="M131" s="39"/>
    </row>
    <row r="132" spans="1:13" ht="12.75">
      <c r="A132" s="97" t="s">
        <v>121</v>
      </c>
      <c r="B132" s="98">
        <f>D132+G132</f>
        <v>860</v>
      </c>
      <c r="C132" s="99"/>
      <c r="D132" s="98">
        <v>150</v>
      </c>
      <c r="E132" s="99"/>
      <c r="F132" s="99"/>
      <c r="G132" s="99">
        <f>I132</f>
        <v>710</v>
      </c>
      <c r="H132" s="99"/>
      <c r="I132" s="99">
        <v>710</v>
      </c>
      <c r="J132" s="100"/>
      <c r="K132" s="100"/>
      <c r="L132" s="100"/>
      <c r="M132" s="101">
        <f>I132</f>
        <v>710</v>
      </c>
    </row>
    <row r="133" spans="1:13" ht="12.75">
      <c r="A133" s="97" t="s">
        <v>122</v>
      </c>
      <c r="B133" s="98">
        <f>D133+G133</f>
        <v>14870</v>
      </c>
      <c r="C133" s="99"/>
      <c r="D133" s="98">
        <v>4180</v>
      </c>
      <c r="E133" s="99"/>
      <c r="F133" s="99"/>
      <c r="G133" s="99">
        <f>I133</f>
        <v>10690</v>
      </c>
      <c r="H133" s="99"/>
      <c r="I133" s="99">
        <v>10690</v>
      </c>
      <c r="J133" s="100"/>
      <c r="K133" s="100"/>
      <c r="L133" s="100"/>
      <c r="M133" s="101">
        <f>I133</f>
        <v>10690</v>
      </c>
    </row>
    <row r="134" spans="1:13" ht="15">
      <c r="A134" s="38" t="s">
        <v>59</v>
      </c>
      <c r="B134" s="19">
        <f>G134</f>
        <v>1500</v>
      </c>
      <c r="C134" s="19"/>
      <c r="D134" s="19"/>
      <c r="E134" s="19"/>
      <c r="F134" s="19"/>
      <c r="G134" s="19">
        <f>I134</f>
        <v>1500</v>
      </c>
      <c r="H134" s="19"/>
      <c r="I134" s="19">
        <v>1500</v>
      </c>
      <c r="J134" s="21"/>
      <c r="K134" s="21"/>
      <c r="L134" s="21"/>
      <c r="M134" s="39">
        <f>I134</f>
        <v>1500</v>
      </c>
    </row>
    <row r="135" spans="1:13" ht="15">
      <c r="A135" s="96" t="s">
        <v>120</v>
      </c>
      <c r="B135" s="19"/>
      <c r="C135" s="19"/>
      <c r="D135" s="19"/>
      <c r="E135" s="19"/>
      <c r="F135" s="19"/>
      <c r="G135" s="19"/>
      <c r="H135" s="19"/>
      <c r="I135" s="19"/>
      <c r="J135" s="21"/>
      <c r="K135" s="21"/>
      <c r="L135" s="21"/>
      <c r="M135" s="39"/>
    </row>
    <row r="136" spans="1:13" ht="12.75">
      <c r="A136" s="97" t="s">
        <v>121</v>
      </c>
      <c r="B136" s="99">
        <f>G136</f>
        <v>110</v>
      </c>
      <c r="C136" s="99"/>
      <c r="D136" s="99"/>
      <c r="E136" s="99"/>
      <c r="F136" s="99"/>
      <c r="G136" s="99">
        <f>I136</f>
        <v>110</v>
      </c>
      <c r="H136" s="99"/>
      <c r="I136" s="99">
        <v>110</v>
      </c>
      <c r="J136" s="107"/>
      <c r="K136" s="107"/>
      <c r="L136" s="107"/>
      <c r="M136" s="101">
        <f>I136</f>
        <v>110</v>
      </c>
    </row>
    <row r="137" spans="1:13" ht="12.75">
      <c r="A137" s="97" t="s">
        <v>122</v>
      </c>
      <c r="B137" s="99">
        <f>G137</f>
        <v>1390</v>
      </c>
      <c r="C137" s="99"/>
      <c r="D137" s="99"/>
      <c r="E137" s="99"/>
      <c r="F137" s="99"/>
      <c r="G137" s="99">
        <f>I137</f>
        <v>1390</v>
      </c>
      <c r="H137" s="99"/>
      <c r="I137" s="99">
        <v>1390</v>
      </c>
      <c r="J137" s="107"/>
      <c r="K137" s="107"/>
      <c r="L137" s="107"/>
      <c r="M137" s="101">
        <f>I137</f>
        <v>1390</v>
      </c>
    </row>
    <row r="138" spans="1:13" ht="42.75">
      <c r="A138" s="38" t="s">
        <v>60</v>
      </c>
      <c r="B138" s="83">
        <f>G138</f>
        <v>9870</v>
      </c>
      <c r="C138" s="19"/>
      <c r="D138" s="19"/>
      <c r="E138" s="19"/>
      <c r="F138" s="19"/>
      <c r="G138" s="19">
        <f>I138</f>
        <v>9870</v>
      </c>
      <c r="H138" s="19"/>
      <c r="I138" s="19">
        <v>9870</v>
      </c>
      <c r="J138" s="9"/>
      <c r="K138" s="9"/>
      <c r="L138" s="9"/>
      <c r="M138" s="39">
        <f>I138</f>
        <v>9870</v>
      </c>
    </row>
    <row r="139" spans="1:13" ht="14.25">
      <c r="A139" s="96" t="s">
        <v>120</v>
      </c>
      <c r="B139" s="83"/>
      <c r="C139" s="19"/>
      <c r="D139" s="19"/>
      <c r="E139" s="19"/>
      <c r="F139" s="19"/>
      <c r="G139" s="19"/>
      <c r="H139" s="19"/>
      <c r="I139" s="19"/>
      <c r="J139" s="9"/>
      <c r="K139" s="9"/>
      <c r="L139" s="9"/>
      <c r="M139" s="39"/>
    </row>
    <row r="140" spans="1:13" ht="12.75">
      <c r="A140" s="97" t="s">
        <v>121</v>
      </c>
      <c r="B140" s="98">
        <f>G140</f>
        <v>9870</v>
      </c>
      <c r="C140" s="99"/>
      <c r="D140" s="99"/>
      <c r="E140" s="99"/>
      <c r="F140" s="99"/>
      <c r="G140" s="99">
        <f>I140</f>
        <v>9870</v>
      </c>
      <c r="H140" s="99"/>
      <c r="I140" s="99">
        <v>9870</v>
      </c>
      <c r="J140" s="100"/>
      <c r="K140" s="100"/>
      <c r="L140" s="100"/>
      <c r="M140" s="101">
        <f>I140</f>
        <v>9870</v>
      </c>
    </row>
    <row r="141" spans="1:13" ht="28.5">
      <c r="A141" s="38" t="s">
        <v>61</v>
      </c>
      <c r="B141" s="83">
        <f>G141</f>
        <v>1770</v>
      </c>
      <c r="C141" s="19"/>
      <c r="D141" s="19"/>
      <c r="E141" s="19"/>
      <c r="F141" s="19"/>
      <c r="G141" s="19">
        <f>I141</f>
        <v>1770</v>
      </c>
      <c r="H141" s="19"/>
      <c r="I141" s="19">
        <v>1770</v>
      </c>
      <c r="J141" s="9"/>
      <c r="K141" s="9"/>
      <c r="L141" s="9"/>
      <c r="M141" s="39">
        <f>I141</f>
        <v>1770</v>
      </c>
    </row>
    <row r="142" spans="1:13" ht="14.25">
      <c r="A142" s="96" t="s">
        <v>120</v>
      </c>
      <c r="B142" s="83"/>
      <c r="C142" s="19"/>
      <c r="D142" s="19"/>
      <c r="E142" s="19"/>
      <c r="F142" s="19"/>
      <c r="G142" s="19"/>
      <c r="H142" s="19"/>
      <c r="I142" s="19"/>
      <c r="J142" s="9"/>
      <c r="K142" s="9"/>
      <c r="L142" s="9"/>
      <c r="M142" s="39"/>
    </row>
    <row r="143" spans="1:13" ht="12.75">
      <c r="A143" s="97" t="s">
        <v>121</v>
      </c>
      <c r="B143" s="98">
        <f>G143</f>
        <v>110</v>
      </c>
      <c r="C143" s="99"/>
      <c r="D143" s="99"/>
      <c r="E143" s="99"/>
      <c r="F143" s="99"/>
      <c r="G143" s="99">
        <f>I143</f>
        <v>110</v>
      </c>
      <c r="H143" s="99"/>
      <c r="I143" s="99">
        <v>110</v>
      </c>
      <c r="J143" s="100"/>
      <c r="K143" s="100"/>
      <c r="L143" s="100"/>
      <c r="M143" s="101">
        <f>I143</f>
        <v>110</v>
      </c>
    </row>
    <row r="144" spans="1:13" ht="13.5" thickBot="1">
      <c r="A144" s="97" t="s">
        <v>122</v>
      </c>
      <c r="B144" s="98">
        <f>G144</f>
        <v>1660</v>
      </c>
      <c r="C144" s="99"/>
      <c r="D144" s="99"/>
      <c r="E144" s="99"/>
      <c r="F144" s="99"/>
      <c r="G144" s="99">
        <f>I144</f>
        <v>1660</v>
      </c>
      <c r="H144" s="99"/>
      <c r="I144" s="99">
        <v>1660</v>
      </c>
      <c r="J144" s="100"/>
      <c r="K144" s="100"/>
      <c r="L144" s="100"/>
      <c r="M144" s="101">
        <f>I144</f>
        <v>1660</v>
      </c>
    </row>
    <row r="145" spans="1:13" ht="15.75" thickBot="1">
      <c r="A145" s="23" t="s">
        <v>14</v>
      </c>
      <c r="B145" s="24">
        <f>B121+B125+B130+B134+B138+B141</f>
        <v>32900</v>
      </c>
      <c r="C145" s="24">
        <v>0</v>
      </c>
      <c r="D145" s="24">
        <f>D130</f>
        <v>4330</v>
      </c>
      <c r="E145" s="24">
        <v>0</v>
      </c>
      <c r="F145" s="24">
        <v>0</v>
      </c>
      <c r="G145" s="24">
        <f>G121+G125+G130+G134+G138+G141</f>
        <v>28570</v>
      </c>
      <c r="H145" s="24">
        <v>0</v>
      </c>
      <c r="I145" s="24">
        <f>I121+I125+I130+I134+I138+I141</f>
        <v>28570</v>
      </c>
      <c r="J145" s="24">
        <v>0</v>
      </c>
      <c r="K145" s="24">
        <v>0</v>
      </c>
      <c r="L145" s="24">
        <v>0</v>
      </c>
      <c r="M145" s="25">
        <f>M121+M125+M130+M134+M138+M141</f>
        <v>28570</v>
      </c>
    </row>
    <row r="146" spans="1:13" ht="15">
      <c r="A146" s="26" t="s">
        <v>36</v>
      </c>
      <c r="B146" s="27"/>
      <c r="C146" s="27"/>
      <c r="D146" s="27"/>
      <c r="E146" s="27"/>
      <c r="F146" s="27"/>
      <c r="G146" s="27"/>
      <c r="H146" s="27"/>
      <c r="I146" s="27"/>
      <c r="J146" s="28"/>
      <c r="K146" s="28"/>
      <c r="L146" s="28"/>
      <c r="M146" s="29"/>
    </row>
    <row r="147" spans="1:13" ht="14.25">
      <c r="A147" s="80" t="s">
        <v>16</v>
      </c>
      <c r="B147" s="14"/>
      <c r="C147" s="14"/>
      <c r="D147" s="14"/>
      <c r="E147" s="14"/>
      <c r="F147" s="14"/>
      <c r="G147" s="14"/>
      <c r="H147" s="14"/>
      <c r="I147" s="14"/>
      <c r="J147" s="15"/>
      <c r="K147" s="15"/>
      <c r="L147" s="15"/>
      <c r="M147" s="16"/>
    </row>
    <row r="148" spans="1:13" ht="15" thickBot="1">
      <c r="A148" s="17" t="s">
        <v>37</v>
      </c>
      <c r="B148" s="14">
        <v>100</v>
      </c>
      <c r="C148" s="14"/>
      <c r="D148" s="14"/>
      <c r="E148" s="14"/>
      <c r="F148" s="14"/>
      <c r="G148" s="14">
        <v>100</v>
      </c>
      <c r="H148" s="14"/>
      <c r="I148" s="14">
        <v>100</v>
      </c>
      <c r="J148" s="15"/>
      <c r="K148" s="15"/>
      <c r="L148" s="15"/>
      <c r="M148" s="16">
        <v>100</v>
      </c>
    </row>
    <row r="149" spans="1:13" ht="15.75" thickBot="1">
      <c r="A149" s="23" t="s">
        <v>14</v>
      </c>
      <c r="B149" s="24">
        <v>100</v>
      </c>
      <c r="C149" s="24">
        <v>0</v>
      </c>
      <c r="D149" s="24">
        <v>0</v>
      </c>
      <c r="E149" s="24">
        <v>0</v>
      </c>
      <c r="F149" s="24">
        <v>0</v>
      </c>
      <c r="G149" s="24">
        <v>100</v>
      </c>
      <c r="H149" s="24">
        <v>0</v>
      </c>
      <c r="I149" s="24">
        <v>100</v>
      </c>
      <c r="J149" s="24">
        <v>0</v>
      </c>
      <c r="K149" s="24">
        <v>0</v>
      </c>
      <c r="L149" s="24">
        <v>0</v>
      </c>
      <c r="M149" s="25">
        <v>100</v>
      </c>
    </row>
    <row r="150" spans="1:13" ht="15">
      <c r="A150" s="26" t="s">
        <v>77</v>
      </c>
      <c r="B150" s="27"/>
      <c r="C150" s="27"/>
      <c r="D150" s="27"/>
      <c r="E150" s="27"/>
      <c r="F150" s="27"/>
      <c r="G150" s="27"/>
      <c r="H150" s="27"/>
      <c r="I150" s="27"/>
      <c r="J150" s="28"/>
      <c r="K150" s="28"/>
      <c r="L150" s="28"/>
      <c r="M150" s="29"/>
    </row>
    <row r="151" spans="1:13" ht="24">
      <c r="A151" s="89" t="s">
        <v>78</v>
      </c>
      <c r="B151" s="14"/>
      <c r="C151" s="14"/>
      <c r="D151" s="14"/>
      <c r="E151" s="14"/>
      <c r="F151" s="14"/>
      <c r="G151" s="14"/>
      <c r="H151" s="14"/>
      <c r="I151" s="14"/>
      <c r="J151" s="15"/>
      <c r="K151" s="15"/>
      <c r="L151" s="15"/>
      <c r="M151" s="16"/>
    </row>
    <row r="152" spans="1:13" ht="29.25">
      <c r="A152" s="38" t="s">
        <v>112</v>
      </c>
      <c r="B152" s="19">
        <v>8500</v>
      </c>
      <c r="C152" s="19"/>
      <c r="D152" s="19"/>
      <c r="E152" s="19"/>
      <c r="F152" s="19"/>
      <c r="G152" s="19">
        <v>8500</v>
      </c>
      <c r="H152" s="19">
        <v>1000</v>
      </c>
      <c r="I152" s="19">
        <v>7500</v>
      </c>
      <c r="J152" s="19">
        <v>0</v>
      </c>
      <c r="K152" s="21"/>
      <c r="L152" s="21"/>
      <c r="M152" s="39">
        <f>H152+I152+J152</f>
        <v>8500</v>
      </c>
    </row>
    <row r="153" spans="1:13" ht="28.5">
      <c r="A153" s="38" t="s">
        <v>113</v>
      </c>
      <c r="B153" s="19">
        <v>4748</v>
      </c>
      <c r="C153" s="19"/>
      <c r="D153" s="19"/>
      <c r="E153" s="19"/>
      <c r="F153" s="19"/>
      <c r="G153" s="19">
        <v>4748</v>
      </c>
      <c r="H153" s="19">
        <v>1100</v>
      </c>
      <c r="I153" s="19">
        <v>3648</v>
      </c>
      <c r="J153" s="19">
        <v>0</v>
      </c>
      <c r="K153" s="9"/>
      <c r="L153" s="9"/>
      <c r="M153" s="39">
        <f>H153+I153+J153</f>
        <v>4748</v>
      </c>
    </row>
    <row r="154" spans="1:13" ht="29.25">
      <c r="A154" s="38" t="s">
        <v>114</v>
      </c>
      <c r="B154" s="19">
        <f>G154</f>
        <v>11410</v>
      </c>
      <c r="C154" s="19"/>
      <c r="D154" s="19"/>
      <c r="E154" s="19"/>
      <c r="F154" s="19"/>
      <c r="G154" s="19">
        <f>H154+I154+J154</f>
        <v>11410</v>
      </c>
      <c r="H154" s="19">
        <v>3400</v>
      </c>
      <c r="I154" s="19">
        <v>7010</v>
      </c>
      <c r="J154" s="19">
        <v>1000</v>
      </c>
      <c r="K154" s="21"/>
      <c r="L154" s="21"/>
      <c r="M154" s="39">
        <f>H154+I154+J154</f>
        <v>11410</v>
      </c>
    </row>
    <row r="155" spans="1:13" ht="29.25">
      <c r="A155" s="38" t="s">
        <v>115</v>
      </c>
      <c r="B155" s="19">
        <v>8678.8</v>
      </c>
      <c r="C155" s="19"/>
      <c r="D155" s="19"/>
      <c r="E155" s="19"/>
      <c r="F155" s="19"/>
      <c r="G155" s="19">
        <v>8678.8</v>
      </c>
      <c r="H155" s="19">
        <v>4000</v>
      </c>
      <c r="I155" s="19">
        <v>4678.8</v>
      </c>
      <c r="J155" s="19">
        <v>0</v>
      </c>
      <c r="K155" s="21"/>
      <c r="L155" s="21"/>
      <c r="M155" s="39">
        <f>H155+I155+J155</f>
        <v>8678.8</v>
      </c>
    </row>
    <row r="156" spans="1:13" ht="14.25">
      <c r="A156" s="38" t="s">
        <v>108</v>
      </c>
      <c r="B156" s="19">
        <v>400</v>
      </c>
      <c r="C156" s="19"/>
      <c r="D156" s="19"/>
      <c r="E156" s="19"/>
      <c r="F156" s="19"/>
      <c r="G156" s="19">
        <v>400</v>
      </c>
      <c r="H156" s="19"/>
      <c r="I156" s="19">
        <v>400</v>
      </c>
      <c r="J156" s="19"/>
      <c r="K156" s="9"/>
      <c r="L156" s="9"/>
      <c r="M156" s="39">
        <v>400</v>
      </c>
    </row>
    <row r="157" spans="1:13" ht="14.25">
      <c r="A157" s="80" t="s">
        <v>16</v>
      </c>
      <c r="B157" s="14"/>
      <c r="C157" s="14"/>
      <c r="D157" s="14"/>
      <c r="E157" s="14"/>
      <c r="F157" s="14"/>
      <c r="G157" s="14"/>
      <c r="H157" s="14"/>
      <c r="I157" s="14"/>
      <c r="J157" s="15"/>
      <c r="K157" s="15"/>
      <c r="L157" s="15"/>
      <c r="M157" s="16"/>
    </row>
    <row r="158" spans="1:13" ht="30" thickBot="1">
      <c r="A158" s="38" t="s">
        <v>62</v>
      </c>
      <c r="B158" s="19">
        <f>G158</f>
        <v>200</v>
      </c>
      <c r="C158" s="19"/>
      <c r="D158" s="19"/>
      <c r="E158" s="19"/>
      <c r="F158" s="19"/>
      <c r="G158" s="19">
        <f>I158</f>
        <v>200</v>
      </c>
      <c r="H158" s="19"/>
      <c r="I158" s="19">
        <v>200</v>
      </c>
      <c r="J158" s="21"/>
      <c r="K158" s="21"/>
      <c r="L158" s="21"/>
      <c r="M158" s="39">
        <f>I158</f>
        <v>200</v>
      </c>
    </row>
    <row r="159" spans="1:13" ht="15.75" thickBot="1">
      <c r="A159" s="23" t="s">
        <v>14</v>
      </c>
      <c r="B159" s="24">
        <f>B152+B153+B154+B155+B156+B158</f>
        <v>33936.8</v>
      </c>
      <c r="C159" s="24">
        <v>0</v>
      </c>
      <c r="D159" s="24">
        <v>0</v>
      </c>
      <c r="E159" s="24">
        <v>0</v>
      </c>
      <c r="F159" s="24">
        <v>0</v>
      </c>
      <c r="G159" s="24">
        <f>G152+G153+G154+G155+G156+G158</f>
        <v>33936.8</v>
      </c>
      <c r="H159" s="24">
        <f>H152+H153+H154+H155</f>
        <v>9500</v>
      </c>
      <c r="I159" s="24">
        <f>I152+I153+I154+I155+I156+I158</f>
        <v>23436.8</v>
      </c>
      <c r="J159" s="24">
        <f>J152+J153+J154+J155</f>
        <v>1000</v>
      </c>
      <c r="K159" s="24">
        <v>0</v>
      </c>
      <c r="L159" s="24">
        <v>0</v>
      </c>
      <c r="M159" s="25">
        <f>M152+M153+M154+M155+M156+M158</f>
        <v>33936.8</v>
      </c>
    </row>
    <row r="160" spans="1:13" ht="15">
      <c r="A160" s="35" t="s">
        <v>79</v>
      </c>
      <c r="B160" s="12"/>
      <c r="C160" s="12"/>
      <c r="D160" s="12"/>
      <c r="E160" s="12"/>
      <c r="F160" s="12"/>
      <c r="G160" s="12"/>
      <c r="H160" s="12"/>
      <c r="I160" s="12"/>
      <c r="J160" s="13"/>
      <c r="K160" s="13"/>
      <c r="L160" s="13"/>
      <c r="M160" s="36"/>
    </row>
    <row r="161" spans="1:13" ht="24">
      <c r="A161" s="89" t="s">
        <v>80</v>
      </c>
      <c r="B161" s="14"/>
      <c r="C161" s="14"/>
      <c r="D161" s="14"/>
      <c r="E161" s="14"/>
      <c r="F161" s="14"/>
      <c r="G161" s="14"/>
      <c r="H161" s="14"/>
      <c r="I161" s="14"/>
      <c r="J161" s="15"/>
      <c r="K161" s="15"/>
      <c r="L161" s="15"/>
      <c r="M161" s="16"/>
    </row>
    <row r="162" spans="1:13" ht="18" customHeight="1">
      <c r="A162" s="18" t="s">
        <v>116</v>
      </c>
      <c r="B162" s="19">
        <f>F162+G162</f>
        <v>1490</v>
      </c>
      <c r="C162" s="19"/>
      <c r="D162" s="19"/>
      <c r="E162" s="19"/>
      <c r="F162" s="19"/>
      <c r="G162" s="19">
        <f>I162+J162</f>
        <v>1490</v>
      </c>
      <c r="H162" s="14"/>
      <c r="I162" s="14">
        <v>1490</v>
      </c>
      <c r="J162" s="14"/>
      <c r="K162" s="14"/>
      <c r="L162" s="9"/>
      <c r="M162" s="16">
        <f>I162+J162</f>
        <v>1490</v>
      </c>
    </row>
    <row r="163" spans="1:13" ht="13.5" customHeight="1">
      <c r="A163" s="96" t="s">
        <v>120</v>
      </c>
      <c r="B163" s="19"/>
      <c r="C163" s="19"/>
      <c r="D163" s="19"/>
      <c r="E163" s="19"/>
      <c r="F163" s="19"/>
      <c r="G163" s="19"/>
      <c r="H163" s="14"/>
      <c r="I163" s="14"/>
      <c r="J163" s="14"/>
      <c r="K163" s="14"/>
      <c r="L163" s="9"/>
      <c r="M163" s="16"/>
    </row>
    <row r="164" spans="1:13" ht="15.75" customHeight="1">
      <c r="A164" s="97" t="s">
        <v>121</v>
      </c>
      <c r="B164" s="99">
        <f>G164</f>
        <v>1490</v>
      </c>
      <c r="C164" s="99"/>
      <c r="D164" s="99"/>
      <c r="E164" s="99"/>
      <c r="F164" s="99"/>
      <c r="G164" s="99">
        <f>I164</f>
        <v>1490</v>
      </c>
      <c r="H164" s="99"/>
      <c r="I164" s="99">
        <v>1490</v>
      </c>
      <c r="J164" s="99"/>
      <c r="K164" s="99"/>
      <c r="L164" s="100"/>
      <c r="M164" s="101">
        <f>I164</f>
        <v>1490</v>
      </c>
    </row>
    <row r="165" spans="1:13" ht="23.25" customHeight="1">
      <c r="A165" s="18" t="s">
        <v>117</v>
      </c>
      <c r="B165" s="19">
        <v>480</v>
      </c>
      <c r="C165" s="19"/>
      <c r="D165" s="19"/>
      <c r="E165" s="19"/>
      <c r="F165" s="19"/>
      <c r="G165" s="19">
        <v>480</v>
      </c>
      <c r="H165" s="14">
        <v>480</v>
      </c>
      <c r="I165" s="14"/>
      <c r="J165" s="14"/>
      <c r="K165" s="14"/>
      <c r="L165" s="9"/>
      <c r="M165" s="16">
        <v>480</v>
      </c>
    </row>
    <row r="166" spans="1:13" ht="14.25">
      <c r="A166" s="80" t="s">
        <v>16</v>
      </c>
      <c r="B166" s="19"/>
      <c r="C166" s="14"/>
      <c r="D166" s="14"/>
      <c r="E166" s="14"/>
      <c r="F166" s="14"/>
      <c r="G166" s="14"/>
      <c r="H166" s="14"/>
      <c r="I166" s="14"/>
      <c r="J166" s="15"/>
      <c r="K166" s="15"/>
      <c r="L166" s="15"/>
      <c r="M166" s="16"/>
    </row>
    <row r="167" spans="1:13" ht="42.75">
      <c r="A167" s="38" t="s">
        <v>118</v>
      </c>
      <c r="B167" s="19">
        <v>305</v>
      </c>
      <c r="C167" s="19"/>
      <c r="D167" s="19"/>
      <c r="E167" s="19"/>
      <c r="F167" s="19"/>
      <c r="G167" s="19">
        <v>305</v>
      </c>
      <c r="H167" s="81"/>
      <c r="I167" s="81">
        <v>305</v>
      </c>
      <c r="J167" s="9"/>
      <c r="K167" s="9"/>
      <c r="L167" s="9"/>
      <c r="M167" s="39">
        <f>I167</f>
        <v>305</v>
      </c>
    </row>
    <row r="168" spans="1:13" ht="14.25">
      <c r="A168" s="96" t="s">
        <v>120</v>
      </c>
      <c r="B168" s="19"/>
      <c r="C168" s="19"/>
      <c r="D168" s="19"/>
      <c r="E168" s="19"/>
      <c r="F168" s="19"/>
      <c r="G168" s="19"/>
      <c r="H168" s="81"/>
      <c r="I168" s="81"/>
      <c r="J168" s="9"/>
      <c r="K168" s="9"/>
      <c r="L168" s="9"/>
      <c r="M168" s="39"/>
    </row>
    <row r="169" spans="1:13" ht="12.75">
      <c r="A169" s="97" t="s">
        <v>121</v>
      </c>
      <c r="B169" s="99">
        <f>G169</f>
        <v>205</v>
      </c>
      <c r="C169" s="99"/>
      <c r="D169" s="99"/>
      <c r="E169" s="99"/>
      <c r="F169" s="99"/>
      <c r="G169" s="99">
        <f>I169</f>
        <v>205</v>
      </c>
      <c r="H169" s="108"/>
      <c r="I169" s="108">
        <v>205</v>
      </c>
      <c r="J169" s="100"/>
      <c r="K169" s="100"/>
      <c r="L169" s="100"/>
      <c r="M169" s="101">
        <f>I169</f>
        <v>205</v>
      </c>
    </row>
    <row r="170" spans="1:13" ht="13.5" thickBot="1">
      <c r="A170" s="97" t="s">
        <v>122</v>
      </c>
      <c r="B170" s="99">
        <f>G170</f>
        <v>100</v>
      </c>
      <c r="C170" s="99"/>
      <c r="D170" s="99"/>
      <c r="E170" s="99"/>
      <c r="F170" s="99"/>
      <c r="G170" s="99">
        <f>I170</f>
        <v>100</v>
      </c>
      <c r="H170" s="108"/>
      <c r="I170" s="108">
        <v>100</v>
      </c>
      <c r="J170" s="100"/>
      <c r="K170" s="100"/>
      <c r="L170" s="100"/>
      <c r="M170" s="101">
        <f>I170</f>
        <v>100</v>
      </c>
    </row>
    <row r="171" spans="1:13" ht="15.75" thickBot="1">
      <c r="A171" s="23" t="s">
        <v>14</v>
      </c>
      <c r="B171" s="24">
        <f>B162+B165+B167</f>
        <v>2275</v>
      </c>
      <c r="C171" s="24">
        <v>0</v>
      </c>
      <c r="D171" s="24">
        <v>0</v>
      </c>
      <c r="E171" s="24">
        <v>0</v>
      </c>
      <c r="F171" s="24">
        <v>0</v>
      </c>
      <c r="G171" s="24">
        <f>G162+G165+G167</f>
        <v>2275</v>
      </c>
      <c r="H171" s="24">
        <f>H165</f>
        <v>480</v>
      </c>
      <c r="I171" s="24">
        <f>I162+I167</f>
        <v>1795</v>
      </c>
      <c r="J171" s="24">
        <v>0</v>
      </c>
      <c r="K171" s="24">
        <v>0</v>
      </c>
      <c r="L171" s="24">
        <v>0</v>
      </c>
      <c r="M171" s="25">
        <f>M162+M165+M167</f>
        <v>2275</v>
      </c>
    </row>
    <row r="172" spans="1:13" ht="15">
      <c r="A172" s="26" t="s">
        <v>81</v>
      </c>
      <c r="B172" s="27"/>
      <c r="C172" s="27"/>
      <c r="D172" s="27"/>
      <c r="E172" s="27"/>
      <c r="F172" s="27"/>
      <c r="G172" s="27"/>
      <c r="H172" s="27"/>
      <c r="I172" s="27"/>
      <c r="J172" s="28"/>
      <c r="K172" s="28"/>
      <c r="L172" s="28"/>
      <c r="M172" s="29"/>
    </row>
    <row r="173" spans="1:13" ht="14.25">
      <c r="A173" s="80" t="s">
        <v>21</v>
      </c>
      <c r="B173" s="19"/>
      <c r="C173" s="19"/>
      <c r="D173" s="19"/>
      <c r="E173" s="19"/>
      <c r="F173" s="19"/>
      <c r="G173" s="19"/>
      <c r="H173" s="14"/>
      <c r="I173" s="14"/>
      <c r="J173" s="15"/>
      <c r="K173" s="15"/>
      <c r="L173" s="9"/>
      <c r="M173" s="16"/>
    </row>
    <row r="174" spans="1:13" ht="14.25">
      <c r="A174" s="17" t="s">
        <v>38</v>
      </c>
      <c r="B174" s="14">
        <f>G174</f>
        <v>1500</v>
      </c>
      <c r="C174" s="14"/>
      <c r="D174" s="14"/>
      <c r="E174" s="14"/>
      <c r="F174" s="14"/>
      <c r="G174" s="14">
        <f>I174</f>
        <v>1500</v>
      </c>
      <c r="H174" s="14"/>
      <c r="I174" s="14">
        <v>1500</v>
      </c>
      <c r="J174" s="15"/>
      <c r="K174" s="15"/>
      <c r="L174" s="15"/>
      <c r="M174" s="16">
        <f>I174</f>
        <v>1500</v>
      </c>
    </row>
    <row r="175" spans="1:13" ht="14.25">
      <c r="A175" s="17" t="s">
        <v>39</v>
      </c>
      <c r="B175" s="14">
        <f>G175</f>
        <v>20</v>
      </c>
      <c r="C175" s="14"/>
      <c r="D175" s="14"/>
      <c r="E175" s="14"/>
      <c r="F175" s="14"/>
      <c r="G175" s="14">
        <f>I175</f>
        <v>20</v>
      </c>
      <c r="H175" s="14"/>
      <c r="I175" s="14">
        <v>20</v>
      </c>
      <c r="J175" s="15"/>
      <c r="K175" s="15"/>
      <c r="L175" s="15"/>
      <c r="M175" s="16">
        <f>I175</f>
        <v>20</v>
      </c>
    </row>
    <row r="176" spans="1:13" ht="14.25">
      <c r="A176" s="17" t="s">
        <v>40</v>
      </c>
      <c r="B176" s="14">
        <f>G176</f>
        <v>2000</v>
      </c>
      <c r="C176" s="14"/>
      <c r="D176" s="14"/>
      <c r="E176" s="14"/>
      <c r="F176" s="14"/>
      <c r="G176" s="14">
        <f>I176</f>
        <v>2000</v>
      </c>
      <c r="H176" s="14"/>
      <c r="I176" s="14">
        <v>2000</v>
      </c>
      <c r="J176" s="15"/>
      <c r="K176" s="15"/>
      <c r="L176" s="15"/>
      <c r="M176" s="16">
        <f>I176</f>
        <v>2000</v>
      </c>
    </row>
    <row r="177" spans="1:13" ht="14.25">
      <c r="A177" s="80" t="s">
        <v>16</v>
      </c>
      <c r="B177" s="14"/>
      <c r="C177" s="14"/>
      <c r="D177" s="14"/>
      <c r="E177" s="14"/>
      <c r="F177" s="14"/>
      <c r="G177" s="14"/>
      <c r="H177" s="14"/>
      <c r="I177" s="14"/>
      <c r="J177" s="15"/>
      <c r="K177" s="15"/>
      <c r="L177" s="15"/>
      <c r="M177" s="16"/>
    </row>
    <row r="178" spans="1:13" ht="14.25">
      <c r="A178" s="38" t="s">
        <v>41</v>
      </c>
      <c r="B178" s="19">
        <f>G178</f>
        <v>250</v>
      </c>
      <c r="C178" s="19"/>
      <c r="D178" s="19"/>
      <c r="E178" s="19"/>
      <c r="F178" s="19"/>
      <c r="G178" s="19">
        <f>I178</f>
        <v>250</v>
      </c>
      <c r="H178" s="19"/>
      <c r="I178" s="19">
        <v>250</v>
      </c>
      <c r="J178" s="9"/>
      <c r="K178" s="9"/>
      <c r="L178" s="9"/>
      <c r="M178" s="39">
        <f>I178</f>
        <v>250</v>
      </c>
    </row>
    <row r="179" spans="1:13" ht="14.25">
      <c r="A179" s="38" t="s">
        <v>55</v>
      </c>
      <c r="B179" s="19">
        <f>G179</f>
        <v>35</v>
      </c>
      <c r="C179" s="19"/>
      <c r="D179" s="19"/>
      <c r="E179" s="19"/>
      <c r="F179" s="19"/>
      <c r="G179" s="19">
        <f>I179</f>
        <v>35</v>
      </c>
      <c r="H179" s="19"/>
      <c r="I179" s="19">
        <v>35</v>
      </c>
      <c r="J179" s="9"/>
      <c r="K179" s="9"/>
      <c r="L179" s="9"/>
      <c r="M179" s="39">
        <f>I179</f>
        <v>35</v>
      </c>
    </row>
    <row r="180" spans="1:13" ht="29.25" thickBot="1">
      <c r="A180" s="38" t="s">
        <v>63</v>
      </c>
      <c r="B180" s="19">
        <f>G180</f>
        <v>150</v>
      </c>
      <c r="C180" s="19"/>
      <c r="D180" s="19"/>
      <c r="E180" s="19"/>
      <c r="F180" s="19"/>
      <c r="G180" s="19">
        <f>I180</f>
        <v>150</v>
      </c>
      <c r="H180" s="19"/>
      <c r="I180" s="19">
        <v>150</v>
      </c>
      <c r="J180" s="9"/>
      <c r="K180" s="9"/>
      <c r="L180" s="9"/>
      <c r="M180" s="39">
        <f>I180</f>
        <v>150</v>
      </c>
    </row>
    <row r="181" spans="1:13" ht="15.75" thickBot="1">
      <c r="A181" s="23" t="s">
        <v>14</v>
      </c>
      <c r="B181" s="24">
        <f>B174+B175+B176+B178+B179+B180</f>
        <v>3955</v>
      </c>
      <c r="C181" s="24">
        <v>0</v>
      </c>
      <c r="D181" s="24">
        <v>0</v>
      </c>
      <c r="E181" s="24">
        <v>0</v>
      </c>
      <c r="F181" s="24">
        <v>0</v>
      </c>
      <c r="G181" s="24">
        <f>G174+G175+G176+G178+G179+G180</f>
        <v>3955</v>
      </c>
      <c r="H181" s="24">
        <v>0</v>
      </c>
      <c r="I181" s="24">
        <f>I174+I175+I176+I178+I179+I180</f>
        <v>3955</v>
      </c>
      <c r="J181" s="24">
        <v>0</v>
      </c>
      <c r="K181" s="24">
        <v>0</v>
      </c>
      <c r="L181" s="24">
        <v>0</v>
      </c>
      <c r="M181" s="25">
        <f>M174+M175+M176+M178+M179+M180</f>
        <v>3955</v>
      </c>
    </row>
    <row r="182" spans="1:13" ht="15">
      <c r="A182" s="26" t="s">
        <v>82</v>
      </c>
      <c r="B182" s="27"/>
      <c r="C182" s="27"/>
      <c r="D182" s="27"/>
      <c r="E182" s="27"/>
      <c r="F182" s="27"/>
      <c r="G182" s="27"/>
      <c r="H182" s="27"/>
      <c r="I182" s="27"/>
      <c r="J182" s="4"/>
      <c r="K182" s="4"/>
      <c r="L182" s="28"/>
      <c r="M182" s="29"/>
    </row>
    <row r="183" spans="1:13" ht="14.25">
      <c r="A183" s="80" t="s">
        <v>16</v>
      </c>
      <c r="B183" s="14"/>
      <c r="C183" s="14"/>
      <c r="D183" s="14"/>
      <c r="E183" s="14"/>
      <c r="F183" s="14"/>
      <c r="G183" s="14"/>
      <c r="H183" s="14"/>
      <c r="I183" s="14"/>
      <c r="J183" s="9"/>
      <c r="K183" s="9"/>
      <c r="L183" s="15"/>
      <c r="M183" s="16"/>
    </row>
    <row r="184" spans="1:13" ht="28.5">
      <c r="A184" s="17" t="s">
        <v>42</v>
      </c>
      <c r="B184" s="14">
        <f>G184</f>
        <v>200</v>
      </c>
      <c r="C184" s="14"/>
      <c r="D184" s="14"/>
      <c r="E184" s="14"/>
      <c r="F184" s="14"/>
      <c r="G184" s="14">
        <f>I184</f>
        <v>200</v>
      </c>
      <c r="H184" s="14"/>
      <c r="I184" s="14">
        <v>200</v>
      </c>
      <c r="J184" s="9"/>
      <c r="K184" s="9"/>
      <c r="L184" s="15"/>
      <c r="M184" s="16">
        <f>I184</f>
        <v>200</v>
      </c>
    </row>
    <row r="185" spans="1:13" ht="14.25">
      <c r="A185" s="17" t="s">
        <v>43</v>
      </c>
      <c r="B185" s="14">
        <f>G185</f>
        <v>500</v>
      </c>
      <c r="C185" s="14"/>
      <c r="D185" s="14"/>
      <c r="E185" s="14"/>
      <c r="F185" s="14"/>
      <c r="G185" s="14">
        <f>I185</f>
        <v>500</v>
      </c>
      <c r="H185" s="40"/>
      <c r="I185" s="14">
        <v>500</v>
      </c>
      <c r="J185" s="15"/>
      <c r="K185" s="15"/>
      <c r="L185" s="15"/>
      <c r="M185" s="16">
        <f>I185</f>
        <v>500</v>
      </c>
    </row>
    <row r="186" spans="1:13" ht="15">
      <c r="A186" s="17" t="s">
        <v>44</v>
      </c>
      <c r="B186" s="14">
        <f>G186</f>
        <v>67</v>
      </c>
      <c r="C186" s="14"/>
      <c r="D186" s="14"/>
      <c r="E186" s="14"/>
      <c r="F186" s="14"/>
      <c r="G186" s="14">
        <f>I186</f>
        <v>67</v>
      </c>
      <c r="H186" s="32"/>
      <c r="I186" s="14">
        <v>67</v>
      </c>
      <c r="J186" s="15"/>
      <c r="K186" s="15"/>
      <c r="L186" s="15"/>
      <c r="M186" s="16">
        <f>I186</f>
        <v>67</v>
      </c>
    </row>
    <row r="187" spans="1:13" ht="15.75" thickBot="1">
      <c r="A187" s="17" t="s">
        <v>97</v>
      </c>
      <c r="B187" s="14">
        <f>G187</f>
        <v>100</v>
      </c>
      <c r="C187" s="14"/>
      <c r="D187" s="14"/>
      <c r="E187" s="14"/>
      <c r="F187" s="14"/>
      <c r="G187" s="14">
        <f>I187</f>
        <v>100</v>
      </c>
      <c r="H187" s="32"/>
      <c r="I187" s="14">
        <v>100</v>
      </c>
      <c r="J187" s="15"/>
      <c r="K187" s="15"/>
      <c r="L187" s="15"/>
      <c r="M187" s="16">
        <f>I187</f>
        <v>100</v>
      </c>
    </row>
    <row r="188" spans="1:13" ht="15.75" thickBot="1">
      <c r="A188" s="23" t="s">
        <v>14</v>
      </c>
      <c r="B188" s="24">
        <f>B184+B185+B186+B187</f>
        <v>867</v>
      </c>
      <c r="C188" s="24">
        <v>0</v>
      </c>
      <c r="D188" s="24">
        <v>0</v>
      </c>
      <c r="E188" s="24">
        <v>0</v>
      </c>
      <c r="F188" s="24">
        <v>0</v>
      </c>
      <c r="G188" s="24">
        <f>G184+G185+G186+G187</f>
        <v>867</v>
      </c>
      <c r="H188" s="24">
        <v>0</v>
      </c>
      <c r="I188" s="24">
        <f>I184+I185+I186+I187</f>
        <v>867</v>
      </c>
      <c r="J188" s="24">
        <v>0</v>
      </c>
      <c r="K188" s="24">
        <v>0</v>
      </c>
      <c r="L188" s="24">
        <v>0</v>
      </c>
      <c r="M188" s="25">
        <f>M184+M185+M186+M187</f>
        <v>867</v>
      </c>
    </row>
    <row r="189" spans="1:13" ht="15">
      <c r="A189" s="26" t="s">
        <v>45</v>
      </c>
      <c r="B189" s="27"/>
      <c r="C189" s="27"/>
      <c r="D189" s="27"/>
      <c r="E189" s="27"/>
      <c r="F189" s="27"/>
      <c r="G189" s="27"/>
      <c r="H189" s="27"/>
      <c r="I189" s="27"/>
      <c r="J189" s="41"/>
      <c r="K189" s="41"/>
      <c r="L189" s="28"/>
      <c r="M189" s="29"/>
    </row>
    <row r="190" spans="1:13" ht="29.25" customHeight="1">
      <c r="A190" s="89" t="s">
        <v>83</v>
      </c>
      <c r="B190" s="14"/>
      <c r="C190" s="14"/>
      <c r="D190" s="14"/>
      <c r="E190" s="14"/>
      <c r="F190" s="14"/>
      <c r="G190" s="14"/>
      <c r="H190" s="14"/>
      <c r="I190" s="14"/>
      <c r="J190" s="30"/>
      <c r="K190" s="30"/>
      <c r="L190" s="15"/>
      <c r="M190" s="16"/>
    </row>
    <row r="191" spans="1:13" ht="14.25">
      <c r="A191" s="17" t="s">
        <v>99</v>
      </c>
      <c r="B191" s="14">
        <f>G191</f>
        <v>740</v>
      </c>
      <c r="C191" s="14"/>
      <c r="D191" s="14"/>
      <c r="E191" s="14"/>
      <c r="F191" s="14"/>
      <c r="G191" s="14">
        <f>H191</f>
        <v>740</v>
      </c>
      <c r="H191" s="14">
        <v>740</v>
      </c>
      <c r="I191" s="14"/>
      <c r="J191" s="30"/>
      <c r="K191" s="30"/>
      <c r="L191" s="15"/>
      <c r="M191" s="16">
        <f>H191</f>
        <v>740</v>
      </c>
    </row>
    <row r="192" spans="1:13" ht="64.5" customHeight="1">
      <c r="A192" s="38" t="s">
        <v>100</v>
      </c>
      <c r="B192" s="95">
        <f>G192</f>
        <v>470</v>
      </c>
      <c r="C192" s="14"/>
      <c r="D192" s="14"/>
      <c r="E192" s="14"/>
      <c r="F192" s="14"/>
      <c r="G192" s="14">
        <v>470</v>
      </c>
      <c r="H192" s="14"/>
      <c r="I192" s="14">
        <v>470</v>
      </c>
      <c r="J192" s="30"/>
      <c r="K192" s="30"/>
      <c r="L192" s="15"/>
      <c r="M192" s="16">
        <v>470</v>
      </c>
    </row>
    <row r="193" spans="1:13" ht="18" customHeight="1">
      <c r="A193" s="96" t="s">
        <v>120</v>
      </c>
      <c r="B193" s="95"/>
      <c r="C193" s="14"/>
      <c r="D193" s="14"/>
      <c r="E193" s="14"/>
      <c r="F193" s="14"/>
      <c r="G193" s="14"/>
      <c r="H193" s="14"/>
      <c r="I193" s="14"/>
      <c r="J193" s="30"/>
      <c r="K193" s="30"/>
      <c r="L193" s="15"/>
      <c r="M193" s="16"/>
    </row>
    <row r="194" spans="1:13" ht="17.25" customHeight="1">
      <c r="A194" s="97" t="s">
        <v>121</v>
      </c>
      <c r="B194" s="109">
        <f>G194</f>
        <v>395</v>
      </c>
      <c r="C194" s="102"/>
      <c r="D194" s="102"/>
      <c r="E194" s="102"/>
      <c r="F194" s="102"/>
      <c r="G194" s="102">
        <f>I194</f>
        <v>395</v>
      </c>
      <c r="H194" s="102"/>
      <c r="I194" s="102">
        <v>395</v>
      </c>
      <c r="J194" s="103"/>
      <c r="K194" s="103"/>
      <c r="L194" s="105"/>
      <c r="M194" s="106">
        <f>I194</f>
        <v>395</v>
      </c>
    </row>
    <row r="195" spans="1:13" ht="17.25" customHeight="1">
      <c r="A195" s="97" t="s">
        <v>122</v>
      </c>
      <c r="B195" s="109">
        <f>G195</f>
        <v>75</v>
      </c>
      <c r="C195" s="102"/>
      <c r="D195" s="102"/>
      <c r="E195" s="102"/>
      <c r="F195" s="102"/>
      <c r="G195" s="102">
        <f>I195</f>
        <v>75</v>
      </c>
      <c r="H195" s="102"/>
      <c r="I195" s="102">
        <v>75</v>
      </c>
      <c r="J195" s="103"/>
      <c r="K195" s="103"/>
      <c r="L195" s="105"/>
      <c r="M195" s="106">
        <f>I195</f>
        <v>75</v>
      </c>
    </row>
    <row r="196" spans="1:13" ht="16.5" customHeight="1">
      <c r="A196" s="80" t="s">
        <v>16</v>
      </c>
      <c r="B196" s="14"/>
      <c r="C196" s="14"/>
      <c r="D196" s="14"/>
      <c r="E196" s="14"/>
      <c r="F196" s="14"/>
      <c r="G196" s="14"/>
      <c r="H196" s="14"/>
      <c r="I196" s="14"/>
      <c r="J196" s="30"/>
      <c r="K196" s="30"/>
      <c r="L196" s="15"/>
      <c r="M196" s="16"/>
    </row>
    <row r="197" spans="1:13" ht="14.25">
      <c r="A197" s="38" t="s">
        <v>46</v>
      </c>
      <c r="B197" s="14">
        <f>G197</f>
        <v>800</v>
      </c>
      <c r="C197" s="14"/>
      <c r="D197" s="14"/>
      <c r="E197" s="14"/>
      <c r="F197" s="14"/>
      <c r="G197" s="14">
        <f>I197</f>
        <v>800</v>
      </c>
      <c r="H197" s="42"/>
      <c r="I197" s="14">
        <v>800</v>
      </c>
      <c r="J197" s="30"/>
      <c r="K197" s="30"/>
      <c r="L197" s="15"/>
      <c r="M197" s="16">
        <f>I197</f>
        <v>800</v>
      </c>
    </row>
    <row r="198" spans="1:13" ht="15.75" thickBot="1">
      <c r="A198" s="38" t="s">
        <v>64</v>
      </c>
      <c r="B198" s="14">
        <f>G198</f>
        <v>800</v>
      </c>
      <c r="C198" s="14"/>
      <c r="D198" s="14"/>
      <c r="E198" s="14"/>
      <c r="F198" s="14"/>
      <c r="G198" s="14">
        <f>I198</f>
        <v>800</v>
      </c>
      <c r="H198" s="42"/>
      <c r="I198" s="14">
        <v>800</v>
      </c>
      <c r="J198" s="33"/>
      <c r="K198" s="33"/>
      <c r="L198" s="34"/>
      <c r="M198" s="39">
        <f>I198</f>
        <v>800</v>
      </c>
    </row>
    <row r="199" spans="1:13" ht="15.75" thickBot="1">
      <c r="A199" s="23" t="s">
        <v>14</v>
      </c>
      <c r="B199" s="24">
        <f>B191+B192+B197+B198</f>
        <v>2810</v>
      </c>
      <c r="C199" s="24">
        <v>0</v>
      </c>
      <c r="D199" s="24">
        <v>0</v>
      </c>
      <c r="E199" s="24">
        <v>0</v>
      </c>
      <c r="F199" s="24">
        <v>0</v>
      </c>
      <c r="G199" s="24">
        <f>G191+G192+G197+G198</f>
        <v>2810</v>
      </c>
      <c r="H199" s="24">
        <f>H191</f>
        <v>740</v>
      </c>
      <c r="I199" s="24">
        <f>I192+I197+I198</f>
        <v>2070</v>
      </c>
      <c r="J199" s="24">
        <v>0</v>
      </c>
      <c r="K199" s="24">
        <v>0</v>
      </c>
      <c r="L199" s="24">
        <v>0</v>
      </c>
      <c r="M199" s="25">
        <f>M191+M192+M197+M198</f>
        <v>2810</v>
      </c>
    </row>
    <row r="200" spans="1:13" ht="15">
      <c r="A200" s="26" t="s">
        <v>47</v>
      </c>
      <c r="B200" s="27"/>
      <c r="C200" s="27"/>
      <c r="D200" s="27"/>
      <c r="E200" s="27"/>
      <c r="F200" s="27"/>
      <c r="G200" s="27"/>
      <c r="H200" s="43"/>
      <c r="I200" s="43"/>
      <c r="J200" s="41"/>
      <c r="K200" s="41"/>
      <c r="L200" s="28"/>
      <c r="M200" s="29"/>
    </row>
    <row r="201" spans="1:13" ht="14.25">
      <c r="A201" s="18" t="s">
        <v>106</v>
      </c>
      <c r="B201" s="14">
        <f>G201</f>
        <v>1500</v>
      </c>
      <c r="C201" s="14"/>
      <c r="D201" s="14"/>
      <c r="E201" s="14"/>
      <c r="F201" s="14"/>
      <c r="G201" s="14">
        <f>I201</f>
        <v>1500</v>
      </c>
      <c r="H201" s="42"/>
      <c r="I201" s="88">
        <v>1500</v>
      </c>
      <c r="J201" s="30"/>
      <c r="K201" s="30"/>
      <c r="L201" s="15"/>
      <c r="M201" s="16">
        <f>I201</f>
        <v>1500</v>
      </c>
    </row>
    <row r="202" spans="1:13" ht="36.75" customHeight="1">
      <c r="A202" s="17" t="s">
        <v>107</v>
      </c>
      <c r="B202" s="14">
        <f>G202</f>
        <v>5000</v>
      </c>
      <c r="C202" s="14"/>
      <c r="D202" s="14"/>
      <c r="E202" s="14"/>
      <c r="F202" s="14"/>
      <c r="G202" s="14">
        <f>I202</f>
        <v>5000</v>
      </c>
      <c r="H202" s="42"/>
      <c r="I202" s="14">
        <v>5000</v>
      </c>
      <c r="J202" s="30"/>
      <c r="K202" s="30"/>
      <c r="L202" s="15"/>
      <c r="M202" s="16">
        <f>I202</f>
        <v>5000</v>
      </c>
    </row>
    <row r="203" spans="1:13" ht="28.5">
      <c r="A203" s="17" t="s">
        <v>48</v>
      </c>
      <c r="B203" s="14">
        <f aca="true" t="shared" si="3" ref="B203:B210">G203</f>
        <v>500</v>
      </c>
      <c r="C203" s="14"/>
      <c r="D203" s="14"/>
      <c r="E203" s="14"/>
      <c r="F203" s="14"/>
      <c r="G203" s="14">
        <f aca="true" t="shared" si="4" ref="G203:G210">I203</f>
        <v>500</v>
      </c>
      <c r="H203" s="42"/>
      <c r="I203" s="14">
        <v>500</v>
      </c>
      <c r="J203" s="30"/>
      <c r="K203" s="30"/>
      <c r="L203" s="15"/>
      <c r="M203" s="16">
        <f aca="true" t="shared" si="5" ref="M203:M210">I203</f>
        <v>500</v>
      </c>
    </row>
    <row r="204" spans="1:13" ht="28.5">
      <c r="A204" s="38" t="s">
        <v>65</v>
      </c>
      <c r="B204" s="83">
        <f t="shared" si="3"/>
        <v>350</v>
      </c>
      <c r="C204" s="14"/>
      <c r="D204" s="14"/>
      <c r="E204" s="14"/>
      <c r="F204" s="14"/>
      <c r="G204" s="14">
        <f t="shared" si="4"/>
        <v>350</v>
      </c>
      <c r="H204" s="42"/>
      <c r="I204" s="14">
        <v>350</v>
      </c>
      <c r="J204" s="30"/>
      <c r="K204" s="30"/>
      <c r="L204" s="15"/>
      <c r="M204" s="39">
        <f t="shared" si="5"/>
        <v>350</v>
      </c>
    </row>
    <row r="205" spans="1:13" ht="14.25">
      <c r="A205" s="38" t="s">
        <v>54</v>
      </c>
      <c r="B205" s="83">
        <f t="shared" si="3"/>
        <v>200</v>
      </c>
      <c r="C205" s="14"/>
      <c r="D205" s="14"/>
      <c r="E205" s="14"/>
      <c r="F205" s="14"/>
      <c r="G205" s="14">
        <f t="shared" si="4"/>
        <v>200</v>
      </c>
      <c r="H205" s="42"/>
      <c r="I205" s="14">
        <v>200</v>
      </c>
      <c r="J205" s="30"/>
      <c r="K205" s="30"/>
      <c r="L205" s="15"/>
      <c r="M205" s="39">
        <f t="shared" si="5"/>
        <v>200</v>
      </c>
    </row>
    <row r="206" spans="1:13" ht="15">
      <c r="A206" s="38" t="s">
        <v>66</v>
      </c>
      <c r="B206" s="14">
        <f t="shared" si="3"/>
        <v>300</v>
      </c>
      <c r="C206" s="14"/>
      <c r="D206" s="14"/>
      <c r="E206" s="14"/>
      <c r="F206" s="14"/>
      <c r="G206" s="14">
        <f t="shared" si="4"/>
        <v>300</v>
      </c>
      <c r="H206" s="42"/>
      <c r="I206" s="14">
        <v>300</v>
      </c>
      <c r="J206" s="33"/>
      <c r="K206" s="33"/>
      <c r="L206" s="34"/>
      <c r="M206" s="39">
        <f t="shared" si="5"/>
        <v>300</v>
      </c>
    </row>
    <row r="207" spans="1:13" ht="15">
      <c r="A207" s="38" t="s">
        <v>67</v>
      </c>
      <c r="B207" s="14">
        <f t="shared" si="3"/>
        <v>1000</v>
      </c>
      <c r="C207" s="14"/>
      <c r="D207" s="14"/>
      <c r="E207" s="14"/>
      <c r="F207" s="14"/>
      <c r="G207" s="14">
        <f t="shared" si="4"/>
        <v>1000</v>
      </c>
      <c r="H207" s="42"/>
      <c r="I207" s="14">
        <v>1000</v>
      </c>
      <c r="J207" s="33"/>
      <c r="K207" s="33"/>
      <c r="L207" s="34"/>
      <c r="M207" s="39">
        <f t="shared" si="5"/>
        <v>1000</v>
      </c>
    </row>
    <row r="208" spans="1:13" ht="29.25">
      <c r="A208" s="38" t="s">
        <v>68</v>
      </c>
      <c r="B208" s="14">
        <f t="shared" si="3"/>
        <v>150</v>
      </c>
      <c r="C208" s="14"/>
      <c r="D208" s="14"/>
      <c r="E208" s="14"/>
      <c r="F208" s="14"/>
      <c r="G208" s="14">
        <f t="shared" si="4"/>
        <v>150</v>
      </c>
      <c r="H208" s="42"/>
      <c r="I208" s="14">
        <v>150</v>
      </c>
      <c r="J208" s="33"/>
      <c r="K208" s="33"/>
      <c r="L208" s="34"/>
      <c r="M208" s="39">
        <f t="shared" si="5"/>
        <v>150</v>
      </c>
    </row>
    <row r="209" spans="1:13" ht="29.25">
      <c r="A209" s="38" t="s">
        <v>69</v>
      </c>
      <c r="B209" s="14">
        <f t="shared" si="3"/>
        <v>50</v>
      </c>
      <c r="C209" s="14"/>
      <c r="D209" s="14"/>
      <c r="E209" s="14"/>
      <c r="F209" s="14"/>
      <c r="G209" s="14">
        <f t="shared" si="4"/>
        <v>50</v>
      </c>
      <c r="H209" s="42"/>
      <c r="I209" s="14">
        <v>50</v>
      </c>
      <c r="J209" s="33"/>
      <c r="K209" s="33"/>
      <c r="L209" s="34"/>
      <c r="M209" s="39">
        <f t="shared" si="5"/>
        <v>50</v>
      </c>
    </row>
    <row r="210" spans="1:13" ht="15">
      <c r="A210" s="38" t="s">
        <v>70</v>
      </c>
      <c r="B210" s="14">
        <f t="shared" si="3"/>
        <v>500</v>
      </c>
      <c r="C210" s="14"/>
      <c r="D210" s="14"/>
      <c r="E210" s="14"/>
      <c r="F210" s="14"/>
      <c r="G210" s="14">
        <f t="shared" si="4"/>
        <v>500</v>
      </c>
      <c r="H210" s="42"/>
      <c r="I210" s="14">
        <v>500</v>
      </c>
      <c r="J210" s="33"/>
      <c r="K210" s="33"/>
      <c r="L210" s="34"/>
      <c r="M210" s="39">
        <f t="shared" si="5"/>
        <v>500</v>
      </c>
    </row>
    <row r="211" spans="1:13" ht="15.75" thickBot="1">
      <c r="A211" s="38" t="s">
        <v>72</v>
      </c>
      <c r="B211" s="14">
        <f>G211</f>
        <v>50</v>
      </c>
      <c r="C211" s="14"/>
      <c r="D211" s="14"/>
      <c r="E211" s="14"/>
      <c r="F211" s="14"/>
      <c r="G211" s="14">
        <f>I211</f>
        <v>50</v>
      </c>
      <c r="H211" s="42"/>
      <c r="I211" s="14">
        <v>50</v>
      </c>
      <c r="J211" s="33"/>
      <c r="K211" s="33"/>
      <c r="L211" s="34"/>
      <c r="M211" s="39">
        <f>I211</f>
        <v>50</v>
      </c>
    </row>
    <row r="212" spans="1:13" ht="15.75" thickBot="1">
      <c r="A212" s="23" t="s">
        <v>14</v>
      </c>
      <c r="B212" s="24">
        <f>B201+B202+B203+B204+B205+B206+B207+B208+B209+B210+B211</f>
        <v>9600</v>
      </c>
      <c r="C212" s="24">
        <v>0</v>
      </c>
      <c r="D212" s="24">
        <v>0</v>
      </c>
      <c r="E212" s="24">
        <v>0</v>
      </c>
      <c r="F212" s="24">
        <v>0</v>
      </c>
      <c r="G212" s="24">
        <f>G201+G202+G203+G204+G205+G206+G207+G208+G209+G210+G211</f>
        <v>9600</v>
      </c>
      <c r="H212" s="24">
        <v>0</v>
      </c>
      <c r="I212" s="24">
        <f>I201+I202+I203+I204+I205+I206+I207+I208+I209+I210+I211</f>
        <v>9600</v>
      </c>
      <c r="J212" s="24">
        <v>0</v>
      </c>
      <c r="K212" s="24">
        <v>0</v>
      </c>
      <c r="L212" s="24">
        <v>0</v>
      </c>
      <c r="M212" s="25">
        <f>M201+M202+M203+M204+M205+M206+M207+M208+M209+M210+M211</f>
        <v>9600</v>
      </c>
    </row>
    <row r="213" spans="1:13" ht="15.75" thickBot="1">
      <c r="A213" s="31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44"/>
    </row>
    <row r="214" spans="1:13" ht="15.75" thickBot="1">
      <c r="A214" s="23" t="s">
        <v>49</v>
      </c>
      <c r="B214" s="45">
        <f aca="true" t="shared" si="6" ref="B214:M214">B39+B51+B62+B74+B92+B118+B145+B149+B159+B171+B181+B188+B199+B212</f>
        <v>210673.8</v>
      </c>
      <c r="C214" s="45">
        <f t="shared" si="6"/>
        <v>0</v>
      </c>
      <c r="D214" s="45">
        <f t="shared" si="6"/>
        <v>10970</v>
      </c>
      <c r="E214" s="45">
        <f t="shared" si="6"/>
        <v>0</v>
      </c>
      <c r="F214" s="45">
        <f t="shared" si="6"/>
        <v>0</v>
      </c>
      <c r="G214" s="45">
        <f t="shared" si="6"/>
        <v>199703.8</v>
      </c>
      <c r="H214" s="45">
        <f t="shared" si="6"/>
        <v>13020</v>
      </c>
      <c r="I214" s="45">
        <f t="shared" si="6"/>
        <v>100883.8</v>
      </c>
      <c r="J214" s="45">
        <f t="shared" si="6"/>
        <v>11000</v>
      </c>
      <c r="K214" s="45">
        <f t="shared" si="6"/>
        <v>800</v>
      </c>
      <c r="L214" s="45">
        <f t="shared" si="6"/>
        <v>74000</v>
      </c>
      <c r="M214" s="91">
        <f t="shared" si="6"/>
        <v>199703.8</v>
      </c>
    </row>
  </sheetData>
  <sheetProtection/>
  <mergeCells count="9">
    <mergeCell ref="A6:M6"/>
    <mergeCell ref="B16:M16"/>
    <mergeCell ref="B17:M17"/>
    <mergeCell ref="B18:M18"/>
    <mergeCell ref="A8:M8"/>
    <mergeCell ref="A9:M9"/>
    <mergeCell ref="A10:M10"/>
    <mergeCell ref="A11:M11"/>
    <mergeCell ref="A13:M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E.Matyhina</dc:creator>
  <cp:keywords/>
  <dc:description/>
  <cp:lastModifiedBy>E.Matyhina</cp:lastModifiedBy>
  <cp:lastPrinted>2010-10-13T09:55:50Z</cp:lastPrinted>
  <dcterms:created xsi:type="dcterms:W3CDTF">2009-08-06T05:20:33Z</dcterms:created>
  <dcterms:modified xsi:type="dcterms:W3CDTF">2010-10-13T10:38:46Z</dcterms:modified>
  <cp:category/>
  <cp:version/>
  <cp:contentType/>
  <cp:contentStatus/>
</cp:coreProperties>
</file>