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<sst xmlns="http://schemas.openxmlformats.org/spreadsheetml/2006/main" count="165" uniqueCount="128">
  <si>
    <t>тыс. руб</t>
  </si>
  <si>
    <t>ИСТОЧНИКИ ФИНАНСИРОВАНИЯ</t>
  </si>
  <si>
    <t>в том числе</t>
  </si>
  <si>
    <t>планируемое привлечение средств</t>
  </si>
  <si>
    <t>НАИМЕНОВАНИЕ ОБЪЕКТОВ</t>
  </si>
  <si>
    <t>Федеральный бюджет</t>
  </si>
  <si>
    <t>Областной бюджет</t>
  </si>
  <si>
    <t>Прочие источники</t>
  </si>
  <si>
    <t>Целевые средства района</t>
  </si>
  <si>
    <t>Целевые средства поселения</t>
  </si>
  <si>
    <t xml:space="preserve">  </t>
  </si>
  <si>
    <t xml:space="preserve">план  </t>
  </si>
  <si>
    <t>план</t>
  </si>
  <si>
    <t>Образование</t>
  </si>
  <si>
    <t>Разработка ПСД на реконструкцию детского сада № 32 "Березка" со строительством пристройки п.Щапово (инвестор)</t>
  </si>
  <si>
    <t xml:space="preserve">Приобретение </t>
  </si>
  <si>
    <t>ИТОГО:</t>
  </si>
  <si>
    <t>Культура</t>
  </si>
  <si>
    <t>Непрограммные мероприятия</t>
  </si>
  <si>
    <t>Проведение культурно-массовых мероприятий</t>
  </si>
  <si>
    <t>Приобретение для учреждений культуры</t>
  </si>
  <si>
    <t>Приобретение  оборудования  для МУК СДК  "Солнечный"</t>
  </si>
  <si>
    <t>Экология</t>
  </si>
  <si>
    <t>Капитальный ремонт существующих очистных сооружений, пос.Курилово, в т.ч. ПИР</t>
  </si>
  <si>
    <t>Паспорт населенного пункта</t>
  </si>
  <si>
    <t>Предотвращение захламления отходами земель округа, ликвидация несанкционированных свалок и вывоз мусора</t>
  </si>
  <si>
    <t>Жилье</t>
  </si>
  <si>
    <t>Строительство жилых домов п.Щапово (инвестор)</t>
  </si>
  <si>
    <t xml:space="preserve">Индивидуальное строительство жилых домов </t>
  </si>
  <si>
    <t>Объекты инженерного обеспечения</t>
  </si>
  <si>
    <t>подпрограмма "Модернизация объектов коммунальной инфраструктуры" муниципальной програмы "Жилище на 2009-2012 гг."</t>
  </si>
  <si>
    <t>Реконструкция котельной п.Щапово (инвестор)</t>
  </si>
  <si>
    <t>Капитальный ремонт объектов инженерного обеспечения (по программе ЖКХ)</t>
  </si>
  <si>
    <t>Дороги</t>
  </si>
  <si>
    <t>Капитальный ремонт муниципальной дороги д.Костишово</t>
  </si>
  <si>
    <t>Капитальный ремонт  дороги д.Батыбино</t>
  </si>
  <si>
    <t>Капитальный ремонт  дороги д.Русино</t>
  </si>
  <si>
    <t>Благоустройство</t>
  </si>
  <si>
    <t>Благоустройство внутриквартальных дорог и площадей п.Щапово</t>
  </si>
  <si>
    <t>Благоустройство внутриквартальных дорог и площадей п.Курилово</t>
  </si>
  <si>
    <t>Благоустройство и озеленение территории</t>
  </si>
  <si>
    <t>Связь</t>
  </si>
  <si>
    <t xml:space="preserve">Проведение интернета к жилым домам </t>
  </si>
  <si>
    <t>Капитальный ремонт воздушных линий (ВЛ)</t>
  </si>
  <si>
    <t>Наружное радиовещание в п.Щапово</t>
  </si>
  <si>
    <t>Приобретение для Куриловского ПОМ</t>
  </si>
  <si>
    <t>Наружное виденаблюдение п.Щапово, Курилово</t>
  </si>
  <si>
    <t>Мероприятия,связанные с организацией ДНД</t>
  </si>
  <si>
    <t>Организация летнего оздоровительного отдыха для детей из м\имущ.семей</t>
  </si>
  <si>
    <t>Организация и проведение  мероприятий</t>
  </si>
  <si>
    <t>Подписка на газеты для граждан льготных категорий</t>
  </si>
  <si>
    <t>Спорт</t>
  </si>
  <si>
    <t>Организация спортивно-массовой работы</t>
  </si>
  <si>
    <t>Прочие мероприятия</t>
  </si>
  <si>
    <t xml:space="preserve">Приобретение автобуса для Администрации </t>
  </si>
  <si>
    <t xml:space="preserve">Приобретение мебели и оборудования для администрации </t>
  </si>
  <si>
    <t xml:space="preserve">Всего </t>
  </si>
  <si>
    <t>Строительство 1 очереди  пристройки к школе  п.Щапово (инвестор)</t>
  </si>
  <si>
    <t>Ремонтные работы в ДДУ №32 п.Щапово</t>
  </si>
  <si>
    <t>Проведение профессионального праздника "День учителя"</t>
  </si>
  <si>
    <t>Программное обеспечение</t>
  </si>
  <si>
    <t>Предоставление телекоммуникационных услуг</t>
  </si>
  <si>
    <t>Пожарно-охранная сигнализация</t>
  </si>
  <si>
    <t>Текущий ремонт и обслуживание уличного освещения</t>
  </si>
  <si>
    <t>Благоустройство придорожной полосы с.Ознобишино-с.Красное (от поворота до п.Щапово) и с.Ознобишино-п.ДРП-3 (от моста Кузнечики до п. ДРП-3)</t>
  </si>
  <si>
    <t>Устройство металлических ограждений и ворот на территории населенных пунктов</t>
  </si>
  <si>
    <t>Строительство газопровода д.Иваньково, в т.ч. ПИР</t>
  </si>
  <si>
    <t xml:space="preserve">Прочие работы  при вводе в зксплуатацию и техническом обслуживании сетей газоснабжения </t>
  </si>
  <si>
    <t>Содержание, средний ремонт а/м участковых инспекторов (в т.ч. ГСМ, страхование)</t>
  </si>
  <si>
    <t xml:space="preserve">Приобрение спортинвентаря и спортивной формы </t>
  </si>
  <si>
    <t xml:space="preserve">Хозяйственные расходы (в т.ч. канцтовары, хозтовары, подписка на журналы и газеты, питьевая вода) </t>
  </si>
  <si>
    <t>Оказание автоуслуг администрации</t>
  </si>
  <si>
    <t>Оформление земельных участков</t>
  </si>
  <si>
    <t>Содержание, средний ремонт а/м (в т.ч. ГСМ, страхование)</t>
  </si>
  <si>
    <t>Разработка геральдических символов (флаг, герб сельского поселения)</t>
  </si>
  <si>
    <t>Приобретение автомобиля для администрации</t>
  </si>
  <si>
    <t>Строительство газопровода д.Кузенево в т.ч. ПИР</t>
  </si>
  <si>
    <t xml:space="preserve">Непрограмные мероприятия </t>
  </si>
  <si>
    <t>Строительство газопровода д.ДРП-3, в т.ч. ПИР</t>
  </si>
  <si>
    <t>Строительство газопровода д.Костишово, в т.ч. ПИР</t>
  </si>
  <si>
    <t xml:space="preserve"> Строительство спорткомплекса п. Щапово, в т.ч. ПИР</t>
  </si>
  <si>
    <t>Строительство здания администрации сельского поселения, в т.ч. ПИР</t>
  </si>
  <si>
    <t>Повышение квалификации сотрудников</t>
  </si>
  <si>
    <t>подпрограмма  "Переселение из ветхого жилищного фонда"</t>
  </si>
  <si>
    <t>Муниципальная программа "Развитие образования Подольского муниципального района на 2009-2012 гг."</t>
  </si>
  <si>
    <t>Муниципальная программа  "Экология" на 2009-2012 годы</t>
  </si>
  <si>
    <t>Муниципальная программа  "Жилище на 2009-2012 гг."</t>
  </si>
  <si>
    <t>Газификация</t>
  </si>
  <si>
    <t xml:space="preserve">Муниципальная программа "Газификация сельских населенных пунктов Подольского муниципального района на 2009-2012 гг." </t>
  </si>
  <si>
    <t>Электроснабжение</t>
  </si>
  <si>
    <t>Муниципальная программа "Капитальный ремонт объектов электроснабжения" на 2009-2012 гг.</t>
  </si>
  <si>
    <t>Охрана общественного порядка</t>
  </si>
  <si>
    <t>Социальная защита населения</t>
  </si>
  <si>
    <t>муниципальная программа "Развитие физической культуры и спорта  Подольского муниципального района на 2009-2012 гг."</t>
  </si>
  <si>
    <t>ВСЕГО</t>
  </si>
  <si>
    <t>Бюджет района</t>
  </si>
  <si>
    <t>Бюджет поселения</t>
  </si>
  <si>
    <t>Население</t>
  </si>
  <si>
    <t>Предприятия</t>
  </si>
  <si>
    <t>Инвестор</t>
  </si>
  <si>
    <t>Проверочная сумма по прочим</t>
  </si>
  <si>
    <t>Муниципальная программа "Капитальный ремонт многоквартирных домов в Подольском муниципальном районе на 2008-2011 гг."</t>
  </si>
  <si>
    <t>социально-экономического развития Подольского муниципального района</t>
  </si>
  <si>
    <t>сельское поселение Щаповское</t>
  </si>
  <si>
    <t>на 2010 год</t>
  </si>
  <si>
    <t>Ремонтные работы в ДДУ №5 п.Курилово</t>
  </si>
  <si>
    <t>Антисептирование кровель и другие работы по предписаниям в МУК СДК "Элегия" п.Курилово и МУК СДК "Солнечный" п.Щапово</t>
  </si>
  <si>
    <t>Капитальный ремонт муниципального жилого фонда (по программе ЖКХ)</t>
  </si>
  <si>
    <t>Капитальный ремонт дороги д.Александрово</t>
  </si>
  <si>
    <t>Расходы на ритуальные услуги</t>
  </si>
  <si>
    <t>Реконструкция здания для размещения спортивного комплекса в п.Курилово, в т.ч. ПИР</t>
  </si>
  <si>
    <t>Капитальный ремонт административного здания в п.Курилово</t>
  </si>
  <si>
    <t>Ремонтные работы в МОУ СОШ п.Щапово</t>
  </si>
  <si>
    <t>Кап.ремонт водопровода д.Александрово</t>
  </si>
  <si>
    <t>Кап.ремонт котельной, приобретение угля п.ДРП-3</t>
  </si>
  <si>
    <t>Кап.ремонт муниципальной дороги к очистным сооружениям п.Курилово</t>
  </si>
  <si>
    <t>Кап.ремонт дорожного хоз-ва (по наказам жителей)</t>
  </si>
  <si>
    <t>Кап.ремонт дороги п.Курилово, ул.Лесная</t>
  </si>
  <si>
    <t>Кап.ремонт дороги д.Овечкино</t>
  </si>
  <si>
    <t>к Решению Совета депутатов</t>
  </si>
  <si>
    <t>сельского поселения Щаповское</t>
  </si>
  <si>
    <t>ЦЕЛЕВАЯ ПРОГРАММА</t>
  </si>
  <si>
    <t>Борьба с борщевиком</t>
  </si>
  <si>
    <t>Кап.ремонт объектов инженерного обеспечения (вне программы ЖКХ)</t>
  </si>
  <si>
    <t>Кап.ремонт эл.линии к административному зданию (бывший КАРЗ) п.Курилово, в т.ч. оплата за эл.энергию</t>
  </si>
  <si>
    <t>Освещение хоккейной площадки</t>
  </si>
  <si>
    <r>
      <t xml:space="preserve">Приложение № </t>
    </r>
    <r>
      <rPr>
        <u val="single"/>
        <sz val="9"/>
        <rFont val="Arial"/>
        <family val="2"/>
      </rPr>
      <t>1</t>
    </r>
  </si>
  <si>
    <r>
      <t xml:space="preserve">№ </t>
    </r>
    <r>
      <rPr>
        <u val="single"/>
        <sz val="9"/>
        <rFont val="Arial"/>
        <family val="2"/>
      </rPr>
      <t>2/4</t>
    </r>
    <r>
      <rPr>
        <sz val="9"/>
        <rFont val="Arial"/>
        <family val="0"/>
      </rPr>
      <t xml:space="preserve">  от  </t>
    </r>
    <r>
      <rPr>
        <u val="single"/>
        <sz val="9"/>
        <rFont val="Arial"/>
        <family val="2"/>
      </rPr>
      <t>20.11.2009г.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</si>
</sst>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32">
    <font>
      <sz val="9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12"/>
      <name val="NTTimes/Cyrillic"/>
      <family val="0"/>
    </font>
    <font>
      <sz val="10"/>
      <name val="NTTimes/Cyrillic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10"/>
      <color indexed="36"/>
      <name val="NTTimes/Cyrillic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name val="NTTimes/Cyrillic"/>
      <family val="0"/>
    </font>
    <font>
      <b/>
      <sz val="11"/>
      <name val="Arial Cyr"/>
      <family val="2"/>
    </font>
    <font>
      <sz val="11"/>
      <name val="NTTimes/Cyrillic"/>
      <family val="0"/>
    </font>
    <font>
      <sz val="11"/>
      <name val="Arial Cyr"/>
      <family val="2"/>
    </font>
    <font>
      <i/>
      <sz val="11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sz val="12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u val="single"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53" applyFont="1" applyFill="1" applyAlignment="1">
      <alignment/>
      <protection/>
    </xf>
    <xf numFmtId="0" fontId="21" fillId="0" borderId="0" xfId="53" applyFont="1" applyFill="1">
      <alignment/>
      <protection/>
    </xf>
    <xf numFmtId="0" fontId="23" fillId="0" borderId="0" xfId="53" applyFont="1" applyFill="1">
      <alignment/>
      <protection/>
    </xf>
    <xf numFmtId="0" fontId="24" fillId="0" borderId="10" xfId="53" applyFont="1" applyFill="1" applyBorder="1">
      <alignment/>
      <protection/>
    </xf>
    <xf numFmtId="0" fontId="24" fillId="0" borderId="11" xfId="53" applyFont="1" applyFill="1" applyBorder="1">
      <alignment/>
      <protection/>
    </xf>
    <xf numFmtId="0" fontId="24" fillId="0" borderId="12" xfId="53" applyFont="1" applyFill="1" applyBorder="1">
      <alignment/>
      <protection/>
    </xf>
    <xf numFmtId="0" fontId="24" fillId="0" borderId="13" xfId="53" applyFont="1" applyFill="1" applyBorder="1" applyAlignment="1">
      <alignment horizontal="centerContinuous" vertical="center"/>
      <protection/>
    </xf>
    <xf numFmtId="0" fontId="24" fillId="0" borderId="11" xfId="53" applyFont="1" applyFill="1" applyBorder="1" applyAlignment="1">
      <alignment horizontal="left" vertical="center"/>
      <protection/>
    </xf>
    <xf numFmtId="0" fontId="24" fillId="0" borderId="0" xfId="53" applyFont="1" applyFill="1" applyBorder="1">
      <alignment/>
      <protection/>
    </xf>
    <xf numFmtId="0" fontId="22" fillId="0" borderId="0" xfId="53" applyFont="1" applyFill="1" applyBorder="1" applyAlignment="1">
      <alignment horizontal="center"/>
      <protection/>
    </xf>
    <xf numFmtId="0" fontId="22" fillId="0" borderId="14" xfId="53" applyFont="1" applyFill="1" applyBorder="1" applyAlignment="1">
      <alignment horizontal="center"/>
      <protection/>
    </xf>
    <xf numFmtId="168" fontId="24" fillId="0" borderId="15" xfId="53" applyNumberFormat="1" applyFont="1" applyFill="1" applyBorder="1">
      <alignment/>
      <protection/>
    </xf>
    <xf numFmtId="0" fontId="24" fillId="0" borderId="15" xfId="53" applyFont="1" applyFill="1" applyBorder="1">
      <alignment/>
      <protection/>
    </xf>
    <xf numFmtId="168" fontId="24" fillId="0" borderId="0" xfId="53" applyNumberFormat="1" applyFont="1" applyFill="1" applyBorder="1">
      <alignment/>
      <protection/>
    </xf>
    <xf numFmtId="0" fontId="24" fillId="0" borderId="0" xfId="53" applyFont="1" applyFill="1" applyBorder="1">
      <alignment/>
      <protection/>
    </xf>
    <xf numFmtId="168" fontId="24" fillId="0" borderId="16" xfId="53" applyNumberFormat="1" applyFont="1" applyFill="1" applyBorder="1">
      <alignment/>
      <protection/>
    </xf>
    <xf numFmtId="0" fontId="24" fillId="0" borderId="14" xfId="53" applyFont="1" applyFill="1" applyBorder="1" applyAlignment="1">
      <alignment wrapText="1"/>
      <protection/>
    </xf>
    <xf numFmtId="0" fontId="24" fillId="0" borderId="14" xfId="53" applyFont="1" applyFill="1" applyBorder="1" applyAlignment="1">
      <alignment horizontal="left" wrapText="1"/>
      <protection/>
    </xf>
    <xf numFmtId="168" fontId="24" fillId="0" borderId="0" xfId="53" applyNumberFormat="1" applyFont="1" applyFill="1" applyBorder="1">
      <alignment/>
      <protection/>
    </xf>
    <xf numFmtId="168" fontId="22" fillId="0" borderId="0" xfId="53" applyNumberFormat="1" applyFont="1" applyFill="1" applyBorder="1">
      <alignment/>
      <protection/>
    </xf>
    <xf numFmtId="0" fontId="22" fillId="0" borderId="0" xfId="53" applyFont="1" applyFill="1" applyBorder="1">
      <alignment/>
      <protection/>
    </xf>
    <xf numFmtId="168" fontId="22" fillId="0" borderId="16" xfId="53" applyNumberFormat="1" applyFont="1" applyFill="1" applyBorder="1">
      <alignment/>
      <protection/>
    </xf>
    <xf numFmtId="0" fontId="22" fillId="0" borderId="17" xfId="53" applyFont="1" applyFill="1" applyBorder="1" applyAlignment="1">
      <alignment wrapText="1"/>
      <protection/>
    </xf>
    <xf numFmtId="168" fontId="24" fillId="0" borderId="18" xfId="53" applyNumberFormat="1" applyFont="1" applyFill="1" applyBorder="1">
      <alignment/>
      <protection/>
    </xf>
    <xf numFmtId="168" fontId="24" fillId="0" borderId="19" xfId="53" applyNumberFormat="1" applyFont="1" applyFill="1" applyBorder="1">
      <alignment/>
      <protection/>
    </xf>
    <xf numFmtId="0" fontId="22" fillId="0" borderId="20" xfId="53" applyFont="1" applyFill="1" applyBorder="1" applyAlignment="1">
      <alignment horizontal="center" wrapText="1"/>
      <protection/>
    </xf>
    <xf numFmtId="168" fontId="24" fillId="0" borderId="10" xfId="53" applyNumberFormat="1" applyFont="1" applyFill="1" applyBorder="1">
      <alignment/>
      <protection/>
    </xf>
    <xf numFmtId="0" fontId="24" fillId="0" borderId="10" xfId="53" applyFont="1" applyFill="1" applyBorder="1">
      <alignment/>
      <protection/>
    </xf>
    <xf numFmtId="168" fontId="24" fillId="0" borderId="21" xfId="53" applyNumberFormat="1" applyFont="1" applyFill="1" applyBorder="1">
      <alignment/>
      <protection/>
    </xf>
    <xf numFmtId="0" fontId="23" fillId="0" borderId="0" xfId="53" applyFont="1" applyFill="1" applyBorder="1">
      <alignment/>
      <protection/>
    </xf>
    <xf numFmtId="0" fontId="22" fillId="0" borderId="14" xfId="53" applyFont="1" applyFill="1" applyBorder="1" applyAlignment="1">
      <alignment wrapText="1"/>
      <protection/>
    </xf>
    <xf numFmtId="168" fontId="22" fillId="0" borderId="0" xfId="53" applyNumberFormat="1" applyFont="1" applyFill="1" applyBorder="1">
      <alignment/>
      <protection/>
    </xf>
    <xf numFmtId="0" fontId="21" fillId="0" borderId="0" xfId="53" applyFont="1" applyFill="1" applyBorder="1">
      <alignment/>
      <protection/>
    </xf>
    <xf numFmtId="0" fontId="22" fillId="0" borderId="0" xfId="53" applyFont="1" applyFill="1" applyBorder="1">
      <alignment/>
      <protection/>
    </xf>
    <xf numFmtId="0" fontId="22" fillId="0" borderId="22" xfId="53" applyFont="1" applyFill="1" applyBorder="1" applyAlignment="1">
      <alignment horizontal="center" wrapText="1"/>
      <protection/>
    </xf>
    <xf numFmtId="168" fontId="24" fillId="0" borderId="23" xfId="53" applyNumberFormat="1" applyFont="1" applyFill="1" applyBorder="1">
      <alignment/>
      <protection/>
    </xf>
    <xf numFmtId="0" fontId="24" fillId="0" borderId="14" xfId="53" applyFont="1" applyFill="1" applyBorder="1" applyAlignment="1">
      <alignment horizontal="left" wrapText="1"/>
      <protection/>
    </xf>
    <xf numFmtId="0" fontId="24" fillId="0" borderId="14" xfId="53" applyFont="1" applyFill="1" applyBorder="1" applyAlignment="1">
      <alignment wrapText="1"/>
      <protection/>
    </xf>
    <xf numFmtId="168" fontId="24" fillId="0" borderId="16" xfId="53" applyNumberFormat="1" applyFont="1" applyFill="1" applyBorder="1">
      <alignment/>
      <protection/>
    </xf>
    <xf numFmtId="168" fontId="24" fillId="0" borderId="0" xfId="53" applyNumberFormat="1" applyFont="1" applyFill="1" applyBorder="1" applyAlignment="1">
      <alignment horizontal="right"/>
      <protection/>
    </xf>
    <xf numFmtId="0" fontId="23" fillId="0" borderId="10" xfId="53" applyFont="1" applyFill="1" applyBorder="1">
      <alignment/>
      <protection/>
    </xf>
    <xf numFmtId="0" fontId="23" fillId="0" borderId="0" xfId="53" applyFont="1" applyFill="1" applyBorder="1" applyAlignment="1">
      <alignment horizontal="left" wrapText="1"/>
      <protection/>
    </xf>
    <xf numFmtId="0" fontId="23" fillId="0" borderId="10" xfId="53" applyFont="1" applyFill="1" applyBorder="1" applyAlignment="1">
      <alignment horizontal="left" wrapText="1"/>
      <protection/>
    </xf>
    <xf numFmtId="0" fontId="24" fillId="0" borderId="16" xfId="53" applyFont="1" applyFill="1" applyBorder="1">
      <alignment/>
      <protection/>
    </xf>
    <xf numFmtId="168" fontId="22" fillId="0" borderId="18" xfId="53" applyNumberFormat="1" applyFont="1" applyFill="1" applyBorder="1">
      <alignment/>
      <protection/>
    </xf>
    <xf numFmtId="168" fontId="22" fillId="0" borderId="19" xfId="53" applyNumberFormat="1" applyFont="1" applyFill="1" applyBorder="1">
      <alignment/>
      <protection/>
    </xf>
    <xf numFmtId="0" fontId="25" fillId="0" borderId="0" xfId="53" applyFont="1" applyFill="1" applyAlignment="1">
      <alignment horizontal="centerContinuous"/>
      <protection/>
    </xf>
    <xf numFmtId="0" fontId="25" fillId="0" borderId="24" xfId="53" applyFont="1" applyFill="1" applyBorder="1" applyAlignment="1">
      <alignment horizontal="centerContinuous" vertical="center" wrapText="1"/>
      <protection/>
    </xf>
    <xf numFmtId="0" fontId="25" fillId="0" borderId="25" xfId="53" applyFont="1" applyFill="1" applyBorder="1" applyAlignment="1">
      <alignment horizontal="centerContinuous" vertical="center" wrapText="1"/>
      <protection/>
    </xf>
    <xf numFmtId="0" fontId="25" fillId="0" borderId="26" xfId="53" applyFont="1" applyFill="1" applyBorder="1" applyAlignment="1">
      <alignment horizontal="centerContinuous" vertical="center" wrapText="1"/>
      <protection/>
    </xf>
    <xf numFmtId="0" fontId="25" fillId="0" borderId="25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Continuous"/>
      <protection/>
    </xf>
    <xf numFmtId="0" fontId="25" fillId="24" borderId="25" xfId="53" applyFont="1" applyFill="1" applyBorder="1" applyAlignment="1">
      <alignment horizontal="centerContinuous" vertical="center" wrapText="1"/>
      <protection/>
    </xf>
    <xf numFmtId="0" fontId="25" fillId="24" borderId="24" xfId="53" applyFont="1" applyFill="1" applyBorder="1" applyAlignment="1">
      <alignment horizontal="center" vertical="center" wrapText="1"/>
      <protection/>
    </xf>
    <xf numFmtId="0" fontId="25" fillId="24" borderId="23" xfId="53" applyFont="1" applyFill="1" applyBorder="1" applyAlignment="1">
      <alignment horizontal="center" vertical="center" wrapText="1"/>
      <protection/>
    </xf>
    <xf numFmtId="0" fontId="24" fillId="24" borderId="0" xfId="53" applyFont="1" applyFill="1" applyBorder="1" applyAlignment="1">
      <alignment horizontal="centerContinuous"/>
      <protection/>
    </xf>
    <xf numFmtId="0" fontId="24" fillId="24" borderId="0" xfId="53" applyFont="1" applyFill="1" applyBorder="1">
      <alignment/>
      <protection/>
    </xf>
    <xf numFmtId="0" fontId="24" fillId="24" borderId="16" xfId="53" applyFont="1" applyFill="1" applyBorder="1">
      <alignment/>
      <protection/>
    </xf>
    <xf numFmtId="0" fontId="24" fillId="24" borderId="0" xfId="53" applyFont="1" applyFill="1" applyBorder="1" applyAlignment="1">
      <alignment horizontal="center"/>
      <protection/>
    </xf>
    <xf numFmtId="0" fontId="22" fillId="24" borderId="0" xfId="53" applyFont="1" applyFill="1" applyBorder="1" applyAlignment="1">
      <alignment horizontal="center"/>
      <protection/>
    </xf>
    <xf numFmtId="0" fontId="24" fillId="24" borderId="16" xfId="53" applyFont="1" applyFill="1" applyBorder="1" applyAlignment="1">
      <alignment horizontal="center"/>
      <protection/>
    </xf>
    <xf numFmtId="0" fontId="22" fillId="0" borderId="27" xfId="53" applyFont="1" applyFill="1" applyBorder="1" applyAlignment="1">
      <alignment vertical="center"/>
      <protection/>
    </xf>
    <xf numFmtId="0" fontId="24" fillId="0" borderId="28" xfId="53" applyFont="1" applyFill="1" applyBorder="1" applyAlignment="1">
      <alignment/>
      <protection/>
    </xf>
    <xf numFmtId="0" fontId="25" fillId="0" borderId="28" xfId="53" applyFont="1" applyFill="1" applyBorder="1" applyAlignment="1">
      <alignment horizontal="center" vertical="center" wrapText="1"/>
      <protection/>
    </xf>
    <xf numFmtId="0" fontId="24" fillId="0" borderId="28" xfId="53" applyFont="1" applyFill="1" applyBorder="1" applyAlignment="1">
      <alignment horizontal="center"/>
      <protection/>
    </xf>
    <xf numFmtId="0" fontId="25" fillId="0" borderId="29" xfId="53" applyFont="1" applyFill="1" applyBorder="1" applyAlignment="1">
      <alignment horizontal="center"/>
      <protection/>
    </xf>
    <xf numFmtId="0" fontId="25" fillId="0" borderId="13" xfId="53" applyFont="1" applyFill="1" applyBorder="1" applyAlignment="1">
      <alignment horizontal="center"/>
      <protection/>
    </xf>
    <xf numFmtId="0" fontId="25" fillId="0" borderId="30" xfId="53" applyFont="1" applyFill="1" applyBorder="1" applyAlignment="1">
      <alignment horizontal="center"/>
      <protection/>
    </xf>
    <xf numFmtId="0" fontId="25" fillId="24" borderId="30" xfId="53" applyFont="1" applyFill="1" applyBorder="1" applyAlignment="1">
      <alignment horizontal="center"/>
      <protection/>
    </xf>
    <xf numFmtId="0" fontId="25" fillId="24" borderId="31" xfId="53" applyFont="1" applyFill="1" applyBorder="1" applyAlignment="1">
      <alignment horizontal="center"/>
      <protection/>
    </xf>
    <xf numFmtId="0" fontId="22" fillId="0" borderId="32" xfId="53" applyFont="1" applyFill="1" applyBorder="1" applyAlignment="1">
      <alignment horizontal="center"/>
      <protection/>
    </xf>
    <xf numFmtId="0" fontId="22" fillId="0" borderId="33" xfId="53" applyFont="1" applyFill="1" applyBorder="1" applyAlignment="1">
      <alignment horizontal="center"/>
      <protection/>
    </xf>
    <xf numFmtId="0" fontId="22" fillId="0" borderId="34" xfId="53" applyFont="1" applyFill="1" applyBorder="1" applyAlignment="1">
      <alignment horizontal="center"/>
      <protection/>
    </xf>
    <xf numFmtId="0" fontId="22" fillId="24" borderId="34" xfId="53" applyFont="1" applyFill="1" applyBorder="1" applyAlignment="1">
      <alignment horizontal="center"/>
      <protection/>
    </xf>
    <xf numFmtId="0" fontId="22" fillId="24" borderId="35" xfId="53" applyFont="1" applyFill="1" applyBorder="1" applyAlignment="1">
      <alignment horizontal="center"/>
      <protection/>
    </xf>
    <xf numFmtId="0" fontId="22" fillId="0" borderId="17" xfId="53" applyFont="1" applyFill="1" applyBorder="1" applyAlignment="1">
      <alignment horizontal="center"/>
      <protection/>
    </xf>
    <xf numFmtId="0" fontId="22" fillId="0" borderId="18" xfId="53" applyFont="1" applyFill="1" applyBorder="1" applyAlignment="1">
      <alignment horizontal="center"/>
      <protection/>
    </xf>
    <xf numFmtId="0" fontId="24" fillId="0" borderId="18" xfId="53" applyFont="1" applyFill="1" applyBorder="1">
      <alignment/>
      <protection/>
    </xf>
    <xf numFmtId="0" fontId="24" fillId="0" borderId="18" xfId="53" applyFont="1" applyFill="1" applyBorder="1" applyAlignment="1">
      <alignment horizontal="center"/>
      <protection/>
    </xf>
    <xf numFmtId="0" fontId="24" fillId="0" borderId="19" xfId="53" applyFont="1" applyFill="1" applyBorder="1" applyAlignment="1">
      <alignment horizontal="center"/>
      <protection/>
    </xf>
    <xf numFmtId="0" fontId="26" fillId="0" borderId="14" xfId="53" applyFont="1" applyFill="1" applyBorder="1" applyAlignment="1">
      <alignment horizontal="center" wrapText="1"/>
      <protection/>
    </xf>
    <xf numFmtId="0" fontId="27" fillId="0" borderId="14" xfId="53" applyFont="1" applyFill="1" applyBorder="1" applyAlignment="1">
      <alignment horizontal="center" wrapText="1"/>
      <protection/>
    </xf>
    <xf numFmtId="0" fontId="25" fillId="0" borderId="36" xfId="53" applyFont="1" applyFill="1" applyBorder="1" applyAlignment="1">
      <alignment horizontal="center" vertical="center"/>
      <protection/>
    </xf>
    <xf numFmtId="0" fontId="25" fillId="0" borderId="37" xfId="53" applyFont="1" applyFill="1" applyBorder="1" applyAlignment="1">
      <alignment horizontal="center" vertical="center"/>
      <protection/>
    </xf>
    <xf numFmtId="0" fontId="25" fillId="0" borderId="15" xfId="53" applyFont="1" applyFill="1" applyBorder="1" applyAlignment="1">
      <alignment horizontal="center"/>
      <protection/>
    </xf>
    <xf numFmtId="0" fontId="25" fillId="0" borderId="23" xfId="53" applyFont="1" applyFill="1" applyBorder="1" applyAlignment="1">
      <alignment horizontal="center"/>
      <protection/>
    </xf>
    <xf numFmtId="0" fontId="25" fillId="0" borderId="25" xfId="53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A1">
      <selection activeCell="A2" sqref="A2"/>
    </sheetView>
  </sheetViews>
  <sheetFormatPr defaultColWidth="9.140625" defaultRowHeight="12"/>
  <cols>
    <col min="1" max="1" width="57.8515625" style="0" customWidth="1"/>
    <col min="2" max="2" width="12.421875" style="0" customWidth="1"/>
    <col min="3" max="3" width="10.8515625" style="0" customWidth="1"/>
    <col min="4" max="4" width="12.28125" style="0" customWidth="1"/>
    <col min="5" max="5" width="15.140625" style="0" customWidth="1"/>
    <col min="6" max="6" width="13.00390625" style="0" customWidth="1"/>
    <col min="7" max="7" width="12.140625" style="0" customWidth="1"/>
    <col min="8" max="8" width="11.8515625" style="0" customWidth="1"/>
    <col min="9" max="9" width="11.7109375" style="0" customWidth="1"/>
    <col min="10" max="10" width="12.00390625" style="0" customWidth="1"/>
    <col min="11" max="11" width="15.00390625" style="0" customWidth="1"/>
    <col min="12" max="12" width="11.28125" style="0" customWidth="1"/>
    <col min="13" max="13" width="14.8515625" style="0" customWidth="1"/>
  </cols>
  <sheetData>
    <row r="1" ht="12">
      <c r="K1" s="91" t="s">
        <v>126</v>
      </c>
    </row>
    <row r="2" ht="12">
      <c r="K2" t="s">
        <v>119</v>
      </c>
    </row>
    <row r="3" ht="12">
      <c r="K3" t="s">
        <v>120</v>
      </c>
    </row>
    <row r="4" ht="12">
      <c r="K4" s="91" t="s">
        <v>127</v>
      </c>
    </row>
    <row r="8" spans="1:13" ht="20.25">
      <c r="A8" s="88" t="s">
        <v>121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ht="15">
      <c r="A9" s="89" t="s">
        <v>102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ht="18">
      <c r="A10" s="90" t="s">
        <v>103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</row>
    <row r="11" spans="1:13" ht="18">
      <c r="A11" s="90" t="s">
        <v>104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5" spans="1:13" ht="15.75" thickBot="1">
      <c r="A15" s="1"/>
      <c r="B15" s="2"/>
      <c r="C15" s="2"/>
      <c r="D15" s="2"/>
      <c r="E15" s="2"/>
      <c r="F15" s="2"/>
      <c r="G15" s="47"/>
      <c r="H15" s="2"/>
      <c r="I15" s="2"/>
      <c r="J15" s="3"/>
      <c r="K15" s="3"/>
      <c r="L15" s="3"/>
      <c r="M15" s="47" t="s">
        <v>0</v>
      </c>
    </row>
    <row r="16" spans="1:13" ht="15">
      <c r="A16" s="62"/>
      <c r="B16" s="83" t="s">
        <v>1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</row>
    <row r="17" spans="1:13" ht="14.25">
      <c r="A17" s="63"/>
      <c r="B17" s="85" t="s">
        <v>2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</row>
    <row r="18" spans="1:13" ht="14.25">
      <c r="A18" s="63"/>
      <c r="B18" s="87" t="s">
        <v>3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</row>
    <row r="19" spans="1:13" ht="42.75">
      <c r="A19" s="64" t="s">
        <v>4</v>
      </c>
      <c r="B19" s="50" t="s">
        <v>94</v>
      </c>
      <c r="C19" s="49" t="s">
        <v>95</v>
      </c>
      <c r="D19" s="51" t="s">
        <v>96</v>
      </c>
      <c r="E19" s="49" t="s">
        <v>5</v>
      </c>
      <c r="F19" s="49" t="s">
        <v>6</v>
      </c>
      <c r="G19" s="48" t="s">
        <v>7</v>
      </c>
      <c r="H19" s="53" t="s">
        <v>8</v>
      </c>
      <c r="I19" s="53" t="s">
        <v>9</v>
      </c>
      <c r="J19" s="53" t="s">
        <v>97</v>
      </c>
      <c r="K19" s="53" t="s">
        <v>98</v>
      </c>
      <c r="L19" s="54" t="s">
        <v>99</v>
      </c>
      <c r="M19" s="55" t="s">
        <v>100</v>
      </c>
    </row>
    <row r="20" spans="1:13" ht="14.25">
      <c r="A20" s="65"/>
      <c r="B20" s="6"/>
      <c r="C20" s="5"/>
      <c r="D20" s="52"/>
      <c r="E20" s="7" t="s">
        <v>10</v>
      </c>
      <c r="F20" s="8"/>
      <c r="G20" s="8"/>
      <c r="H20" s="56"/>
      <c r="I20" s="56"/>
      <c r="J20" s="56"/>
      <c r="K20" s="56"/>
      <c r="L20" s="57"/>
      <c r="M20" s="58"/>
    </row>
    <row r="21" spans="1:13" ht="15" thickBot="1">
      <c r="A21" s="65"/>
      <c r="B21" s="66" t="s">
        <v>11</v>
      </c>
      <c r="C21" s="67" t="s">
        <v>12</v>
      </c>
      <c r="D21" s="67" t="s">
        <v>12</v>
      </c>
      <c r="E21" s="68" t="s">
        <v>12</v>
      </c>
      <c r="F21" s="68" t="s">
        <v>12</v>
      </c>
      <c r="G21" s="68" t="s">
        <v>12</v>
      </c>
      <c r="H21" s="69" t="s">
        <v>12</v>
      </c>
      <c r="I21" s="69" t="s">
        <v>12</v>
      </c>
      <c r="J21" s="69" t="s">
        <v>12</v>
      </c>
      <c r="K21" s="69" t="s">
        <v>12</v>
      </c>
      <c r="L21" s="69" t="s">
        <v>12</v>
      </c>
      <c r="M21" s="70" t="s">
        <v>12</v>
      </c>
    </row>
    <row r="22" spans="1:13" ht="15.75" thickBot="1">
      <c r="A22" s="71">
        <v>1</v>
      </c>
      <c r="B22" s="72">
        <v>2</v>
      </c>
      <c r="C22" s="73">
        <v>3</v>
      </c>
      <c r="D22" s="73">
        <v>4</v>
      </c>
      <c r="E22" s="73">
        <v>5</v>
      </c>
      <c r="F22" s="73">
        <v>6</v>
      </c>
      <c r="G22" s="73">
        <v>7</v>
      </c>
      <c r="H22" s="74">
        <v>8</v>
      </c>
      <c r="I22" s="74">
        <v>9</v>
      </c>
      <c r="J22" s="74">
        <v>10</v>
      </c>
      <c r="K22" s="74">
        <v>11</v>
      </c>
      <c r="L22" s="74">
        <v>12</v>
      </c>
      <c r="M22" s="75">
        <v>13</v>
      </c>
    </row>
    <row r="23" spans="1:13" ht="15.75" thickBot="1">
      <c r="A23" s="11"/>
      <c r="B23" s="10"/>
      <c r="C23" s="10"/>
      <c r="D23" s="10"/>
      <c r="E23" s="10"/>
      <c r="F23" s="10"/>
      <c r="G23" s="10"/>
      <c r="H23" s="60"/>
      <c r="I23" s="60"/>
      <c r="J23" s="60"/>
      <c r="K23" s="60"/>
      <c r="L23" s="59"/>
      <c r="M23" s="61"/>
    </row>
    <row r="24" spans="1:13" ht="15.75" thickBot="1">
      <c r="A24" s="76" t="s">
        <v>13</v>
      </c>
      <c r="B24" s="77"/>
      <c r="C24" s="77"/>
      <c r="D24" s="77"/>
      <c r="E24" s="77"/>
      <c r="F24" s="77"/>
      <c r="G24" s="77"/>
      <c r="H24" s="24"/>
      <c r="I24" s="24"/>
      <c r="J24" s="78"/>
      <c r="K24" s="78"/>
      <c r="L24" s="79"/>
      <c r="M24" s="80"/>
    </row>
    <row r="25" spans="1:13" ht="24">
      <c r="A25" s="81" t="s">
        <v>84</v>
      </c>
      <c r="B25" s="14"/>
      <c r="C25" s="14"/>
      <c r="D25" s="14"/>
      <c r="E25" s="14"/>
      <c r="F25" s="14"/>
      <c r="G25" s="14"/>
      <c r="H25" s="14"/>
      <c r="I25" s="14"/>
      <c r="J25" s="15"/>
      <c r="K25" s="15"/>
      <c r="L25" s="15"/>
      <c r="M25" s="16"/>
    </row>
    <row r="26" spans="1:13" ht="28.5">
      <c r="A26" s="17" t="s">
        <v>57</v>
      </c>
      <c r="B26" s="14">
        <f>G26</f>
        <v>100000</v>
      </c>
      <c r="C26" s="14"/>
      <c r="D26" s="14"/>
      <c r="E26" s="14"/>
      <c r="F26" s="14"/>
      <c r="G26" s="14">
        <f>L26</f>
        <v>100000</v>
      </c>
      <c r="H26" s="14"/>
      <c r="I26" s="14"/>
      <c r="J26" s="15"/>
      <c r="K26" s="15"/>
      <c r="L26" s="14">
        <v>100000</v>
      </c>
      <c r="M26" s="16">
        <f>L26</f>
        <v>100000</v>
      </c>
    </row>
    <row r="27" spans="1:13" ht="42.75">
      <c r="A27" s="18" t="s">
        <v>14</v>
      </c>
      <c r="B27" s="19">
        <f>G27</f>
        <v>4000</v>
      </c>
      <c r="C27" s="19"/>
      <c r="D27" s="19"/>
      <c r="E27" s="19"/>
      <c r="F27" s="19"/>
      <c r="G27" s="19">
        <f>L27</f>
        <v>4000</v>
      </c>
      <c r="H27" s="19"/>
      <c r="I27" s="14"/>
      <c r="J27" s="15"/>
      <c r="K27" s="15"/>
      <c r="L27" s="19">
        <v>4000</v>
      </c>
      <c r="M27" s="16">
        <f>L27</f>
        <v>4000</v>
      </c>
    </row>
    <row r="28" spans="1:13" ht="15">
      <c r="A28" s="81" t="s">
        <v>77</v>
      </c>
      <c r="B28" s="20"/>
      <c r="C28" s="20"/>
      <c r="D28" s="20"/>
      <c r="E28" s="20"/>
      <c r="F28" s="20"/>
      <c r="G28" s="20"/>
      <c r="H28" s="20"/>
      <c r="I28" s="20"/>
      <c r="J28" s="21"/>
      <c r="K28" s="21"/>
      <c r="L28" s="21"/>
      <c r="M28" s="22"/>
    </row>
    <row r="29" spans="1:13" ht="15">
      <c r="A29" s="38" t="s">
        <v>58</v>
      </c>
      <c r="B29" s="19">
        <v>695</v>
      </c>
      <c r="C29" s="19"/>
      <c r="D29" s="19"/>
      <c r="E29" s="19"/>
      <c r="F29" s="19"/>
      <c r="G29" s="19">
        <f>I29</f>
        <v>695</v>
      </c>
      <c r="H29" s="19"/>
      <c r="I29" s="19">
        <v>695</v>
      </c>
      <c r="J29" s="21"/>
      <c r="K29" s="21"/>
      <c r="L29" s="21"/>
      <c r="M29" s="39">
        <f>I29</f>
        <v>695</v>
      </c>
    </row>
    <row r="30" spans="1:13" ht="30" customHeight="1">
      <c r="A30" s="38" t="s">
        <v>105</v>
      </c>
      <c r="B30" s="19">
        <v>200</v>
      </c>
      <c r="C30" s="19"/>
      <c r="D30" s="19"/>
      <c r="E30" s="19"/>
      <c r="F30" s="19"/>
      <c r="G30" s="19">
        <f>I30</f>
        <v>200</v>
      </c>
      <c r="H30" s="19"/>
      <c r="I30" s="19">
        <v>200</v>
      </c>
      <c r="J30" s="21"/>
      <c r="K30" s="21"/>
      <c r="L30" s="21"/>
      <c r="M30" s="39">
        <f>I30</f>
        <v>200</v>
      </c>
    </row>
    <row r="31" spans="1:13" ht="15">
      <c r="A31" s="38" t="s">
        <v>15</v>
      </c>
      <c r="B31" s="19">
        <f>G31</f>
        <v>600</v>
      </c>
      <c r="C31" s="19"/>
      <c r="D31" s="19"/>
      <c r="E31" s="19"/>
      <c r="F31" s="19"/>
      <c r="G31" s="19">
        <f>I31</f>
        <v>600</v>
      </c>
      <c r="H31" s="19"/>
      <c r="I31" s="19">
        <v>600</v>
      </c>
      <c r="J31" s="21"/>
      <c r="K31" s="21"/>
      <c r="L31" s="21"/>
      <c r="M31" s="39">
        <f>I31</f>
        <v>600</v>
      </c>
    </row>
    <row r="32" spans="1:13" ht="29.25">
      <c r="A32" s="38" t="s">
        <v>59</v>
      </c>
      <c r="B32" s="19">
        <f>G32</f>
        <v>500</v>
      </c>
      <c r="C32" s="19"/>
      <c r="D32" s="19"/>
      <c r="E32" s="19"/>
      <c r="F32" s="19"/>
      <c r="G32" s="19">
        <f>I32</f>
        <v>500</v>
      </c>
      <c r="H32" s="19"/>
      <c r="I32" s="19">
        <v>500</v>
      </c>
      <c r="J32" s="21"/>
      <c r="K32" s="21"/>
      <c r="L32" s="21"/>
      <c r="M32" s="39">
        <f>I32</f>
        <v>500</v>
      </c>
    </row>
    <row r="33" spans="1:13" ht="15.75" thickBot="1">
      <c r="A33" s="38" t="s">
        <v>112</v>
      </c>
      <c r="B33" s="19">
        <f>G33</f>
        <v>300</v>
      </c>
      <c r="C33" s="19"/>
      <c r="D33" s="19"/>
      <c r="E33" s="19"/>
      <c r="F33" s="19"/>
      <c r="G33" s="19">
        <f>I33</f>
        <v>300</v>
      </c>
      <c r="H33" s="19"/>
      <c r="I33" s="19">
        <v>300</v>
      </c>
      <c r="J33" s="21"/>
      <c r="K33" s="21"/>
      <c r="L33" s="21"/>
      <c r="M33" s="39">
        <f>I33</f>
        <v>300</v>
      </c>
    </row>
    <row r="34" spans="1:13" ht="19.5" customHeight="1" thickBot="1">
      <c r="A34" s="23" t="s">
        <v>16</v>
      </c>
      <c r="B34" s="24">
        <f>B26+B27+B29+B30+B31+B32+B33</f>
        <v>106295</v>
      </c>
      <c r="C34" s="24">
        <v>0</v>
      </c>
      <c r="D34" s="24">
        <v>0</v>
      </c>
      <c r="E34" s="24">
        <v>0</v>
      </c>
      <c r="F34" s="24">
        <v>0</v>
      </c>
      <c r="G34" s="24">
        <f>G26+G27+G29+G30+G31+G32+G33</f>
        <v>106295</v>
      </c>
      <c r="H34" s="24">
        <v>0</v>
      </c>
      <c r="I34" s="24">
        <f>I29+I30+I31+I32+I33</f>
        <v>2295</v>
      </c>
      <c r="J34" s="24">
        <v>0</v>
      </c>
      <c r="K34" s="24">
        <v>0</v>
      </c>
      <c r="L34" s="24">
        <f>L26+L27</f>
        <v>104000</v>
      </c>
      <c r="M34" s="25">
        <f>M26+M27+M29+M30+M31+M32+M33</f>
        <v>106295</v>
      </c>
    </row>
    <row r="35" spans="1:13" ht="15">
      <c r="A35" s="26" t="s">
        <v>17</v>
      </c>
      <c r="B35" s="27"/>
      <c r="C35" s="27"/>
      <c r="D35" s="27"/>
      <c r="E35" s="27"/>
      <c r="F35" s="27"/>
      <c r="G35" s="27"/>
      <c r="H35" s="27"/>
      <c r="I35" s="27"/>
      <c r="J35" s="28"/>
      <c r="K35" s="28"/>
      <c r="L35" s="28"/>
      <c r="M35" s="29"/>
    </row>
    <row r="36" spans="1:13" ht="14.25">
      <c r="A36" s="81" t="s">
        <v>18</v>
      </c>
      <c r="B36" s="14"/>
      <c r="C36" s="14"/>
      <c r="D36" s="14"/>
      <c r="E36" s="14"/>
      <c r="F36" s="14"/>
      <c r="G36" s="14"/>
      <c r="H36" s="14"/>
      <c r="I36" s="14"/>
      <c r="J36" s="15"/>
      <c r="K36" s="15"/>
      <c r="L36" s="15"/>
      <c r="M36" s="16"/>
    </row>
    <row r="37" spans="1:13" ht="15">
      <c r="A37" s="38" t="s">
        <v>19</v>
      </c>
      <c r="B37" s="19">
        <f>G37</f>
        <v>1000</v>
      </c>
      <c r="C37" s="19"/>
      <c r="D37" s="19"/>
      <c r="E37" s="19"/>
      <c r="F37" s="19"/>
      <c r="G37" s="19">
        <f aca="true" t="shared" si="0" ref="G37:G43">I37</f>
        <v>1000</v>
      </c>
      <c r="H37" s="19"/>
      <c r="I37" s="19">
        <v>1000</v>
      </c>
      <c r="J37" s="15"/>
      <c r="K37" s="15"/>
      <c r="L37" s="21"/>
      <c r="M37" s="39">
        <f aca="true" t="shared" si="1" ref="M37:M43">I37</f>
        <v>1000</v>
      </c>
    </row>
    <row r="38" spans="1:13" ht="14.25">
      <c r="A38" s="17" t="s">
        <v>20</v>
      </c>
      <c r="B38" s="14">
        <f>G38</f>
        <v>500</v>
      </c>
      <c r="C38" s="14"/>
      <c r="D38" s="14"/>
      <c r="E38" s="14"/>
      <c r="F38" s="14"/>
      <c r="G38" s="14">
        <f t="shared" si="0"/>
        <v>500</v>
      </c>
      <c r="H38" s="14"/>
      <c r="I38" s="14">
        <v>500</v>
      </c>
      <c r="J38" s="15"/>
      <c r="K38" s="15"/>
      <c r="L38" s="15"/>
      <c r="M38" s="16">
        <f t="shared" si="1"/>
        <v>500</v>
      </c>
    </row>
    <row r="39" spans="1:13" ht="29.25">
      <c r="A39" s="17" t="s">
        <v>21</v>
      </c>
      <c r="B39" s="14">
        <f>F39+G39</f>
        <v>1000</v>
      </c>
      <c r="C39" s="14"/>
      <c r="D39" s="14"/>
      <c r="E39" s="14"/>
      <c r="F39" s="14">
        <v>400</v>
      </c>
      <c r="G39" s="14">
        <f t="shared" si="0"/>
        <v>600</v>
      </c>
      <c r="H39" s="30"/>
      <c r="I39" s="14">
        <v>600</v>
      </c>
      <c r="J39" s="33"/>
      <c r="K39" s="33"/>
      <c r="L39" s="34"/>
      <c r="M39" s="39">
        <f t="shared" si="1"/>
        <v>600</v>
      </c>
    </row>
    <row r="40" spans="1:13" ht="43.5">
      <c r="A40" s="18" t="s">
        <v>106</v>
      </c>
      <c r="B40" s="19">
        <v>600</v>
      </c>
      <c r="C40" s="19"/>
      <c r="D40" s="19"/>
      <c r="E40" s="19"/>
      <c r="F40" s="19"/>
      <c r="G40" s="19">
        <f t="shared" si="0"/>
        <v>600</v>
      </c>
      <c r="H40" s="19"/>
      <c r="I40" s="19">
        <v>600</v>
      </c>
      <c r="J40" s="21"/>
      <c r="K40" s="21"/>
      <c r="L40" s="21"/>
      <c r="M40" s="39">
        <f t="shared" si="1"/>
        <v>600</v>
      </c>
    </row>
    <row r="41" spans="1:13" ht="15">
      <c r="A41" s="18" t="s">
        <v>60</v>
      </c>
      <c r="B41" s="19">
        <f>G41</f>
        <v>10</v>
      </c>
      <c r="C41" s="19"/>
      <c r="D41" s="19"/>
      <c r="E41" s="19"/>
      <c r="F41" s="19"/>
      <c r="G41" s="19">
        <f t="shared" si="0"/>
        <v>10</v>
      </c>
      <c r="H41" s="19"/>
      <c r="I41" s="19">
        <v>10</v>
      </c>
      <c r="J41" s="21"/>
      <c r="K41" s="21"/>
      <c r="L41" s="21"/>
      <c r="M41" s="39">
        <f t="shared" si="1"/>
        <v>10</v>
      </c>
    </row>
    <row r="42" spans="1:13" ht="15">
      <c r="A42" s="18" t="s">
        <v>61</v>
      </c>
      <c r="B42" s="19">
        <f>G42</f>
        <v>110</v>
      </c>
      <c r="C42" s="19"/>
      <c r="D42" s="19"/>
      <c r="E42" s="19"/>
      <c r="F42" s="19"/>
      <c r="G42" s="19">
        <f t="shared" si="0"/>
        <v>110</v>
      </c>
      <c r="H42" s="19"/>
      <c r="I42" s="19">
        <v>110</v>
      </c>
      <c r="J42" s="21"/>
      <c r="K42" s="21"/>
      <c r="L42" s="21"/>
      <c r="M42" s="39">
        <f t="shared" si="1"/>
        <v>110</v>
      </c>
    </row>
    <row r="43" spans="1:13" ht="15.75" thickBot="1">
      <c r="A43" s="18" t="s">
        <v>62</v>
      </c>
      <c r="B43" s="19">
        <f>G43</f>
        <v>200</v>
      </c>
      <c r="C43" s="19"/>
      <c r="D43" s="19"/>
      <c r="E43" s="19"/>
      <c r="F43" s="19"/>
      <c r="G43" s="19">
        <f t="shared" si="0"/>
        <v>200</v>
      </c>
      <c r="H43" s="19"/>
      <c r="I43" s="19">
        <v>200</v>
      </c>
      <c r="J43" s="21"/>
      <c r="K43" s="21"/>
      <c r="L43" s="21"/>
      <c r="M43" s="39">
        <f t="shared" si="1"/>
        <v>200</v>
      </c>
    </row>
    <row r="44" spans="1:13" ht="15.75" thickBot="1">
      <c r="A44" s="23" t="s">
        <v>16</v>
      </c>
      <c r="B44" s="24">
        <f>B37+B38+B39+B40+B41+B42+B43</f>
        <v>3420</v>
      </c>
      <c r="C44" s="24">
        <v>0</v>
      </c>
      <c r="D44" s="24">
        <v>0</v>
      </c>
      <c r="E44" s="24">
        <v>0</v>
      </c>
      <c r="F44" s="24">
        <f>F39</f>
        <v>400</v>
      </c>
      <c r="G44" s="24">
        <f>G37+G38+G39+G40+G41+G42+G43</f>
        <v>3020</v>
      </c>
      <c r="H44" s="24">
        <v>0</v>
      </c>
      <c r="I44" s="24">
        <f>I37+I38+I39+I40+I41+I42+I43</f>
        <v>3020</v>
      </c>
      <c r="J44" s="24">
        <v>0</v>
      </c>
      <c r="K44" s="24">
        <v>0</v>
      </c>
      <c r="L44" s="24">
        <v>0</v>
      </c>
      <c r="M44" s="25">
        <f>M37+M38+M39+M40+M41+M42+M43</f>
        <v>3020</v>
      </c>
    </row>
    <row r="45" spans="1:13" ht="15">
      <c r="A45" s="35" t="s">
        <v>22</v>
      </c>
      <c r="B45" s="12"/>
      <c r="C45" s="12"/>
      <c r="D45" s="12"/>
      <c r="E45" s="12"/>
      <c r="F45" s="12"/>
      <c r="G45" s="12"/>
      <c r="H45" s="12"/>
      <c r="I45" s="12"/>
      <c r="J45" s="13"/>
      <c r="K45" s="13"/>
      <c r="L45" s="13"/>
      <c r="M45" s="36"/>
    </row>
    <row r="46" spans="1:13" ht="14.25">
      <c r="A46" s="81" t="s">
        <v>85</v>
      </c>
      <c r="B46" s="14"/>
      <c r="C46" s="14"/>
      <c r="D46" s="14"/>
      <c r="E46" s="14"/>
      <c r="F46" s="14"/>
      <c r="G46" s="14"/>
      <c r="H46" s="14"/>
      <c r="I46" s="14"/>
      <c r="J46" s="15"/>
      <c r="K46" s="15"/>
      <c r="L46" s="15"/>
      <c r="M46" s="16"/>
    </row>
    <row r="47" spans="1:13" ht="29.25">
      <c r="A47" s="38" t="s">
        <v>23</v>
      </c>
      <c r="B47" s="19">
        <v>3220</v>
      </c>
      <c r="C47" s="19"/>
      <c r="D47" s="19"/>
      <c r="E47" s="19"/>
      <c r="F47" s="19"/>
      <c r="G47" s="19">
        <f>H47+I47</f>
        <v>3220</v>
      </c>
      <c r="H47" s="19">
        <v>2300</v>
      </c>
      <c r="I47" s="19">
        <v>920</v>
      </c>
      <c r="J47" s="21"/>
      <c r="K47" s="21"/>
      <c r="L47" s="20"/>
      <c r="M47" s="39">
        <f>H47+I47</f>
        <v>3220</v>
      </c>
    </row>
    <row r="48" spans="1:13" ht="14.25">
      <c r="A48" s="81" t="s">
        <v>18</v>
      </c>
      <c r="B48" s="14"/>
      <c r="C48" s="14"/>
      <c r="D48" s="14"/>
      <c r="E48" s="14"/>
      <c r="F48" s="14"/>
      <c r="G48" s="14"/>
      <c r="H48" s="14"/>
      <c r="I48" s="14"/>
      <c r="J48" s="15"/>
      <c r="K48" s="15"/>
      <c r="L48" s="15"/>
      <c r="M48" s="16"/>
    </row>
    <row r="49" spans="1:13" ht="14.25">
      <c r="A49" s="18" t="s">
        <v>122</v>
      </c>
      <c r="B49" s="14">
        <v>150</v>
      </c>
      <c r="C49" s="14"/>
      <c r="D49" s="14"/>
      <c r="E49" s="14"/>
      <c r="F49" s="14"/>
      <c r="G49" s="14">
        <v>150</v>
      </c>
      <c r="H49" s="14"/>
      <c r="I49" s="14">
        <v>150</v>
      </c>
      <c r="J49" s="15"/>
      <c r="K49" s="15"/>
      <c r="L49" s="15"/>
      <c r="M49" s="16">
        <v>150</v>
      </c>
    </row>
    <row r="50" spans="1:13" ht="43.5" thickBot="1">
      <c r="A50" s="17" t="s">
        <v>25</v>
      </c>
      <c r="B50" s="14">
        <v>1900</v>
      </c>
      <c r="C50" s="14"/>
      <c r="D50" s="14"/>
      <c r="E50" s="14"/>
      <c r="F50" s="14"/>
      <c r="G50" s="14">
        <f>I50</f>
        <v>1900</v>
      </c>
      <c r="H50" s="14"/>
      <c r="I50" s="14">
        <v>1900</v>
      </c>
      <c r="J50" s="15"/>
      <c r="K50" s="15"/>
      <c r="L50" s="15"/>
      <c r="M50" s="16">
        <f>I50</f>
        <v>1900</v>
      </c>
    </row>
    <row r="51" spans="1:13" ht="15.75" thickBot="1">
      <c r="A51" s="23" t="s">
        <v>16</v>
      </c>
      <c r="B51" s="24">
        <f>B47+B49+B50</f>
        <v>5270</v>
      </c>
      <c r="C51" s="24">
        <v>0</v>
      </c>
      <c r="D51" s="24">
        <v>0</v>
      </c>
      <c r="E51" s="24">
        <v>0</v>
      </c>
      <c r="F51" s="24">
        <v>0</v>
      </c>
      <c r="G51" s="24">
        <f>G47+G49+G50</f>
        <v>5270</v>
      </c>
      <c r="H51" s="24">
        <f>H47</f>
        <v>2300</v>
      </c>
      <c r="I51" s="24">
        <f>I47+I49+I50</f>
        <v>2970</v>
      </c>
      <c r="J51" s="24">
        <v>0</v>
      </c>
      <c r="K51" s="24">
        <v>0</v>
      </c>
      <c r="L51" s="24">
        <v>0</v>
      </c>
      <c r="M51" s="25">
        <f>M47+M49+M50</f>
        <v>5270</v>
      </c>
    </row>
    <row r="52" spans="1:13" ht="15">
      <c r="A52" s="26" t="s">
        <v>26</v>
      </c>
      <c r="B52" s="27"/>
      <c r="C52" s="27"/>
      <c r="D52" s="27"/>
      <c r="E52" s="27"/>
      <c r="F52" s="27"/>
      <c r="G52" s="27"/>
      <c r="H52" s="27"/>
      <c r="I52" s="27"/>
      <c r="J52" s="28"/>
      <c r="K52" s="28"/>
      <c r="L52" s="28"/>
      <c r="M52" s="29"/>
    </row>
    <row r="53" spans="1:13" ht="14.25">
      <c r="A53" s="81" t="s">
        <v>86</v>
      </c>
      <c r="B53" s="14"/>
      <c r="C53" s="14"/>
      <c r="D53" s="14"/>
      <c r="E53" s="14"/>
      <c r="F53" s="14"/>
      <c r="G53" s="14"/>
      <c r="H53" s="14"/>
      <c r="I53" s="14"/>
      <c r="J53" s="15"/>
      <c r="K53" s="15"/>
      <c r="L53" s="15"/>
      <c r="M53" s="16"/>
    </row>
    <row r="54" spans="1:13" ht="14.25">
      <c r="A54" s="82" t="s">
        <v>83</v>
      </c>
      <c r="B54" s="14"/>
      <c r="C54" s="14"/>
      <c r="D54" s="14"/>
      <c r="E54" s="14"/>
      <c r="F54" s="14"/>
      <c r="G54" s="14"/>
      <c r="H54" s="14"/>
      <c r="I54" s="14"/>
      <c r="J54" s="15"/>
      <c r="K54" s="15"/>
      <c r="L54" s="15"/>
      <c r="M54" s="16"/>
    </row>
    <row r="55" spans="1:13" ht="14.25">
      <c r="A55" s="37" t="s">
        <v>27</v>
      </c>
      <c r="B55" s="14">
        <f>G55</f>
        <v>200000</v>
      </c>
      <c r="C55" s="14"/>
      <c r="D55" s="14"/>
      <c r="E55" s="14"/>
      <c r="F55" s="14"/>
      <c r="G55" s="14">
        <f>L55</f>
        <v>200000</v>
      </c>
      <c r="H55" s="14"/>
      <c r="I55" s="14"/>
      <c r="J55" s="15"/>
      <c r="K55" s="15"/>
      <c r="L55" s="14">
        <v>200000</v>
      </c>
      <c r="M55" s="16">
        <f>L55</f>
        <v>200000</v>
      </c>
    </row>
    <row r="56" spans="1:13" ht="36">
      <c r="A56" s="81" t="s">
        <v>101</v>
      </c>
      <c r="B56" s="14"/>
      <c r="C56" s="14"/>
      <c r="D56" s="14"/>
      <c r="E56" s="14"/>
      <c r="F56" s="14"/>
      <c r="G56" s="14"/>
      <c r="H56" s="30"/>
      <c r="I56" s="30"/>
      <c r="J56" s="30"/>
      <c r="K56" s="30"/>
      <c r="L56" s="15"/>
      <c r="M56" s="16"/>
    </row>
    <row r="57" spans="1:13" ht="33" customHeight="1">
      <c r="A57" s="37" t="s">
        <v>107</v>
      </c>
      <c r="B57" s="14">
        <v>3080</v>
      </c>
      <c r="C57" s="14"/>
      <c r="D57" s="14">
        <v>1930</v>
      </c>
      <c r="E57" s="14"/>
      <c r="F57" s="14"/>
      <c r="G57" s="14">
        <f>I57+K57</f>
        <v>1150</v>
      </c>
      <c r="H57" s="14"/>
      <c r="I57" s="14">
        <v>750</v>
      </c>
      <c r="J57" s="15"/>
      <c r="K57" s="14">
        <v>400</v>
      </c>
      <c r="L57" s="15"/>
      <c r="M57" s="16">
        <f>I57+K57</f>
        <v>1150</v>
      </c>
    </row>
    <row r="58" spans="1:13" ht="14.25">
      <c r="A58" s="81" t="s">
        <v>18</v>
      </c>
      <c r="B58" s="14"/>
      <c r="C58" s="14"/>
      <c r="D58" s="14"/>
      <c r="E58" s="14"/>
      <c r="F58" s="14"/>
      <c r="G58" s="14"/>
      <c r="H58" s="14"/>
      <c r="I58" s="14"/>
      <c r="J58" s="15"/>
      <c r="K58" s="15"/>
      <c r="L58" s="15"/>
      <c r="M58" s="16"/>
    </row>
    <row r="59" spans="1:13" ht="15" thickBot="1">
      <c r="A59" s="17" t="s">
        <v>28</v>
      </c>
      <c r="B59" s="14">
        <f>G59</f>
        <v>10000</v>
      </c>
      <c r="C59" s="14"/>
      <c r="D59" s="14"/>
      <c r="E59" s="14"/>
      <c r="F59" s="14"/>
      <c r="G59" s="14">
        <f>J59</f>
        <v>10000</v>
      </c>
      <c r="H59" s="14"/>
      <c r="I59" s="14"/>
      <c r="J59" s="14">
        <v>10000</v>
      </c>
      <c r="K59" s="15"/>
      <c r="L59" s="15"/>
      <c r="M59" s="16">
        <f>J59</f>
        <v>10000</v>
      </c>
    </row>
    <row r="60" spans="1:13" ht="15.75" thickBot="1">
      <c r="A60" s="23" t="s">
        <v>16</v>
      </c>
      <c r="B60" s="24">
        <f>B55+B57+B59</f>
        <v>213080</v>
      </c>
      <c r="C60" s="24">
        <v>0</v>
      </c>
      <c r="D60" s="24">
        <f>D57</f>
        <v>1930</v>
      </c>
      <c r="E60" s="24">
        <v>0</v>
      </c>
      <c r="F60" s="24">
        <v>0</v>
      </c>
      <c r="G60" s="24">
        <f>G55+G57+G59</f>
        <v>211150</v>
      </c>
      <c r="H60" s="24">
        <v>0</v>
      </c>
      <c r="I60" s="24">
        <f>I57</f>
        <v>750</v>
      </c>
      <c r="J60" s="24">
        <f>J59</f>
        <v>10000</v>
      </c>
      <c r="K60" s="24">
        <f>K57</f>
        <v>400</v>
      </c>
      <c r="L60" s="24">
        <f>L55</f>
        <v>200000</v>
      </c>
      <c r="M60" s="25">
        <f>M55+M57+M59</f>
        <v>211150</v>
      </c>
    </row>
    <row r="61" spans="1:13" ht="15">
      <c r="A61" s="26" t="s">
        <v>29</v>
      </c>
      <c r="B61" s="27"/>
      <c r="C61" s="27"/>
      <c r="D61" s="27"/>
      <c r="E61" s="27"/>
      <c r="F61" s="27"/>
      <c r="G61" s="27"/>
      <c r="H61" s="27"/>
      <c r="I61" s="27"/>
      <c r="J61" s="28"/>
      <c r="K61" s="28"/>
      <c r="L61" s="28"/>
      <c r="M61" s="29"/>
    </row>
    <row r="62" spans="1:13" ht="36">
      <c r="A62" s="81" t="s">
        <v>30</v>
      </c>
      <c r="B62" s="14"/>
      <c r="C62" s="14"/>
      <c r="D62" s="14"/>
      <c r="E62" s="14"/>
      <c r="F62" s="14"/>
      <c r="G62" s="14"/>
      <c r="H62" s="14"/>
      <c r="I62" s="14"/>
      <c r="J62" s="15"/>
      <c r="K62" s="15"/>
      <c r="L62" s="15"/>
      <c r="M62" s="16"/>
    </row>
    <row r="63" spans="1:13" ht="14.25">
      <c r="A63" s="17" t="s">
        <v>31</v>
      </c>
      <c r="B63" s="14">
        <f>G63</f>
        <v>15000</v>
      </c>
      <c r="C63" s="14"/>
      <c r="D63" s="14"/>
      <c r="E63" s="14"/>
      <c r="F63" s="14"/>
      <c r="G63" s="14">
        <f>L63</f>
        <v>15000</v>
      </c>
      <c r="H63" s="14"/>
      <c r="I63" s="14"/>
      <c r="J63" s="15"/>
      <c r="K63" s="15"/>
      <c r="L63" s="14">
        <v>15000</v>
      </c>
      <c r="M63" s="16">
        <f>L63</f>
        <v>15000</v>
      </c>
    </row>
    <row r="64" spans="1:13" ht="28.5">
      <c r="A64" s="38" t="s">
        <v>32</v>
      </c>
      <c r="B64" s="19">
        <v>3240</v>
      </c>
      <c r="C64" s="19"/>
      <c r="D64" s="19">
        <v>500</v>
      </c>
      <c r="E64" s="19"/>
      <c r="F64" s="19"/>
      <c r="G64" s="19">
        <f>I64+K64</f>
        <v>2740</v>
      </c>
      <c r="H64" s="19"/>
      <c r="I64" s="19">
        <v>1740</v>
      </c>
      <c r="J64" s="9"/>
      <c r="K64" s="19">
        <v>1000</v>
      </c>
      <c r="L64" s="9"/>
      <c r="M64" s="39">
        <f>I64+K64</f>
        <v>2740</v>
      </c>
    </row>
    <row r="65" spans="1:13" ht="14.25">
      <c r="A65" s="81" t="s">
        <v>18</v>
      </c>
      <c r="B65" s="19"/>
      <c r="C65" s="19"/>
      <c r="D65" s="19"/>
      <c r="E65" s="19"/>
      <c r="F65" s="19"/>
      <c r="G65" s="19"/>
      <c r="H65" s="19"/>
      <c r="I65" s="19"/>
      <c r="J65" s="9"/>
      <c r="K65" s="19"/>
      <c r="L65" s="9"/>
      <c r="M65" s="39"/>
    </row>
    <row r="66" spans="1:13" ht="14.25">
      <c r="A66" s="38" t="s">
        <v>113</v>
      </c>
      <c r="B66" s="19">
        <f>G66</f>
        <v>900</v>
      </c>
      <c r="C66" s="19"/>
      <c r="D66" s="19"/>
      <c r="E66" s="19"/>
      <c r="F66" s="19"/>
      <c r="G66" s="19">
        <f>I66</f>
        <v>900</v>
      </c>
      <c r="H66" s="19"/>
      <c r="I66" s="19">
        <v>900</v>
      </c>
      <c r="J66" s="9"/>
      <c r="K66" s="19"/>
      <c r="L66" s="9"/>
      <c r="M66" s="39">
        <f>I66</f>
        <v>900</v>
      </c>
    </row>
    <row r="67" spans="1:13" ht="14.25">
      <c r="A67" s="38" t="s">
        <v>114</v>
      </c>
      <c r="B67" s="19">
        <v>600</v>
      </c>
      <c r="C67" s="19"/>
      <c r="D67" s="19"/>
      <c r="E67" s="19"/>
      <c r="F67" s="19"/>
      <c r="G67" s="19">
        <f>I67</f>
        <v>600</v>
      </c>
      <c r="H67" s="19"/>
      <c r="I67" s="19">
        <v>600</v>
      </c>
      <c r="J67" s="9"/>
      <c r="K67" s="19"/>
      <c r="L67" s="9"/>
      <c r="M67" s="39">
        <f>I67</f>
        <v>600</v>
      </c>
    </row>
    <row r="68" spans="1:13" ht="37.5" customHeight="1" thickBot="1">
      <c r="A68" s="38" t="s">
        <v>123</v>
      </c>
      <c r="B68" s="19">
        <v>260</v>
      </c>
      <c r="C68" s="19"/>
      <c r="D68" s="19"/>
      <c r="E68" s="19"/>
      <c r="F68" s="19"/>
      <c r="G68" s="19">
        <f>I68</f>
        <v>260</v>
      </c>
      <c r="H68" s="19"/>
      <c r="I68" s="19">
        <v>260</v>
      </c>
      <c r="J68" s="9"/>
      <c r="K68" s="19"/>
      <c r="L68" s="9"/>
      <c r="M68" s="39">
        <f>I68</f>
        <v>260</v>
      </c>
    </row>
    <row r="69" spans="1:13" ht="15.75" thickBot="1">
      <c r="A69" s="23" t="s">
        <v>16</v>
      </c>
      <c r="B69" s="24">
        <f>B63+B64+B66+B67+B68</f>
        <v>20000</v>
      </c>
      <c r="C69" s="24">
        <v>0</v>
      </c>
      <c r="D69" s="24">
        <f>D64</f>
        <v>500</v>
      </c>
      <c r="E69" s="24">
        <v>0</v>
      </c>
      <c r="F69" s="24">
        <v>0</v>
      </c>
      <c r="G69" s="24">
        <f>G63+G64+G66+G67+G68</f>
        <v>19500</v>
      </c>
      <c r="H69" s="24">
        <v>0</v>
      </c>
      <c r="I69" s="24">
        <f>I64+I66+I67+I68</f>
        <v>3500</v>
      </c>
      <c r="J69" s="24">
        <v>0</v>
      </c>
      <c r="K69" s="24">
        <f>K64</f>
        <v>1000</v>
      </c>
      <c r="L69" s="24">
        <f>L63</f>
        <v>15000</v>
      </c>
      <c r="M69" s="25">
        <f>M63+M64+M66+M67+M68</f>
        <v>19500</v>
      </c>
    </row>
    <row r="70" spans="1:13" ht="15">
      <c r="A70" s="26" t="s">
        <v>33</v>
      </c>
      <c r="B70" s="27"/>
      <c r="C70" s="27"/>
      <c r="D70" s="27"/>
      <c r="E70" s="27"/>
      <c r="F70" s="27"/>
      <c r="G70" s="27"/>
      <c r="H70" s="27"/>
      <c r="I70" s="27"/>
      <c r="J70" s="28"/>
      <c r="K70" s="28"/>
      <c r="L70" s="28"/>
      <c r="M70" s="29"/>
    </row>
    <row r="71" spans="1:13" ht="14.25">
      <c r="A71" s="81" t="s">
        <v>24</v>
      </c>
      <c r="B71" s="19"/>
      <c r="C71" s="19"/>
      <c r="D71" s="19"/>
      <c r="E71" s="19"/>
      <c r="F71" s="19"/>
      <c r="G71" s="19"/>
      <c r="H71" s="19"/>
      <c r="I71" s="19"/>
      <c r="J71" s="15"/>
      <c r="K71" s="15"/>
      <c r="L71" s="15"/>
      <c r="M71" s="16"/>
    </row>
    <row r="72" spans="1:13" ht="29.25">
      <c r="A72" s="38" t="s">
        <v>34</v>
      </c>
      <c r="B72" s="19">
        <v>8000</v>
      </c>
      <c r="C72" s="19"/>
      <c r="D72" s="19">
        <v>2000</v>
      </c>
      <c r="E72" s="19"/>
      <c r="F72" s="19"/>
      <c r="G72" s="19">
        <f>I72</f>
        <v>6000</v>
      </c>
      <c r="H72" s="19"/>
      <c r="I72" s="19">
        <v>6000</v>
      </c>
      <c r="J72" s="21"/>
      <c r="K72" s="21"/>
      <c r="L72" s="21"/>
      <c r="M72" s="39">
        <f aca="true" t="shared" si="2" ref="M72:M79">I72</f>
        <v>6000</v>
      </c>
    </row>
    <row r="73" spans="1:13" ht="15">
      <c r="A73" s="38" t="s">
        <v>35</v>
      </c>
      <c r="B73" s="19">
        <v>1500</v>
      </c>
      <c r="C73" s="19"/>
      <c r="D73" s="19">
        <v>1500</v>
      </c>
      <c r="E73" s="19"/>
      <c r="F73" s="19"/>
      <c r="G73" s="19"/>
      <c r="H73" s="19"/>
      <c r="I73" s="19"/>
      <c r="J73" s="21"/>
      <c r="K73" s="21"/>
      <c r="L73" s="21"/>
      <c r="M73" s="39"/>
    </row>
    <row r="74" spans="1:13" ht="14.25">
      <c r="A74" s="17" t="s">
        <v>36</v>
      </c>
      <c r="B74" s="14">
        <v>2190</v>
      </c>
      <c r="C74" s="14"/>
      <c r="D74" s="14"/>
      <c r="E74" s="14"/>
      <c r="F74" s="14"/>
      <c r="G74" s="14">
        <f aca="true" t="shared" si="3" ref="G74:G79">I74</f>
        <v>2190</v>
      </c>
      <c r="H74" s="14"/>
      <c r="I74" s="14">
        <v>2190</v>
      </c>
      <c r="J74" s="15"/>
      <c r="K74" s="15"/>
      <c r="L74" s="15"/>
      <c r="M74" s="16">
        <f t="shared" si="2"/>
        <v>2190</v>
      </c>
    </row>
    <row r="75" spans="1:13" ht="28.5">
      <c r="A75" s="38" t="s">
        <v>115</v>
      </c>
      <c r="B75" s="14">
        <f>G75</f>
        <v>1160</v>
      </c>
      <c r="C75" s="14"/>
      <c r="D75" s="14"/>
      <c r="E75" s="14"/>
      <c r="F75" s="14"/>
      <c r="G75" s="14">
        <f t="shared" si="3"/>
        <v>1160</v>
      </c>
      <c r="H75" s="14"/>
      <c r="I75" s="14">
        <v>1160</v>
      </c>
      <c r="J75" s="15"/>
      <c r="K75" s="15"/>
      <c r="L75" s="15"/>
      <c r="M75" s="16">
        <f t="shared" si="2"/>
        <v>1160</v>
      </c>
    </row>
    <row r="76" spans="1:13" ht="14.25">
      <c r="A76" s="38" t="s">
        <v>116</v>
      </c>
      <c r="B76" s="14">
        <f>G76</f>
        <v>1300</v>
      </c>
      <c r="C76" s="14"/>
      <c r="D76" s="14"/>
      <c r="E76" s="14"/>
      <c r="F76" s="14"/>
      <c r="G76" s="14">
        <f t="shared" si="3"/>
        <v>1300</v>
      </c>
      <c r="H76" s="14"/>
      <c r="I76" s="14">
        <v>1300</v>
      </c>
      <c r="J76" s="15"/>
      <c r="K76" s="15"/>
      <c r="L76" s="15"/>
      <c r="M76" s="16">
        <f t="shared" si="2"/>
        <v>1300</v>
      </c>
    </row>
    <row r="77" spans="1:13" ht="14.25">
      <c r="A77" s="38" t="s">
        <v>117</v>
      </c>
      <c r="B77" s="14">
        <f>G77</f>
        <v>330</v>
      </c>
      <c r="C77" s="14"/>
      <c r="D77" s="14"/>
      <c r="E77" s="14"/>
      <c r="F77" s="14"/>
      <c r="G77" s="14">
        <f t="shared" si="3"/>
        <v>330</v>
      </c>
      <c r="H77" s="14"/>
      <c r="I77" s="14">
        <v>330</v>
      </c>
      <c r="J77" s="15"/>
      <c r="K77" s="15"/>
      <c r="L77" s="15"/>
      <c r="M77" s="16">
        <f t="shared" si="2"/>
        <v>330</v>
      </c>
    </row>
    <row r="78" spans="1:13" ht="14.25">
      <c r="A78" s="38" t="s">
        <v>118</v>
      </c>
      <c r="B78" s="14">
        <f>G78</f>
        <v>145</v>
      </c>
      <c r="C78" s="14"/>
      <c r="D78" s="14"/>
      <c r="E78" s="14"/>
      <c r="F78" s="14"/>
      <c r="G78" s="14">
        <f t="shared" si="3"/>
        <v>145</v>
      </c>
      <c r="H78" s="14"/>
      <c r="I78" s="14">
        <v>145</v>
      </c>
      <c r="J78" s="15"/>
      <c r="K78" s="15"/>
      <c r="L78" s="15"/>
      <c r="M78" s="16">
        <f t="shared" si="2"/>
        <v>145</v>
      </c>
    </row>
    <row r="79" spans="1:13" ht="15" thickBot="1">
      <c r="A79" s="17" t="s">
        <v>108</v>
      </c>
      <c r="B79" s="14">
        <f>D79+G79</f>
        <v>3120</v>
      </c>
      <c r="C79" s="14"/>
      <c r="D79" s="14">
        <v>2000</v>
      </c>
      <c r="E79" s="14"/>
      <c r="F79" s="14"/>
      <c r="G79" s="14">
        <f t="shared" si="3"/>
        <v>1120</v>
      </c>
      <c r="H79" s="14"/>
      <c r="I79" s="14">
        <v>1120</v>
      </c>
      <c r="J79" s="15"/>
      <c r="K79" s="15"/>
      <c r="L79" s="15"/>
      <c r="M79" s="16">
        <f t="shared" si="2"/>
        <v>1120</v>
      </c>
    </row>
    <row r="80" spans="1:13" ht="15.75" thickBot="1">
      <c r="A80" s="23" t="s">
        <v>16</v>
      </c>
      <c r="B80" s="24">
        <f>B72+B73+B74+B75+B76+B77+B78+B79</f>
        <v>17745</v>
      </c>
      <c r="C80" s="24">
        <v>0</v>
      </c>
      <c r="D80" s="24">
        <f>D72+D73+D79</f>
        <v>5500</v>
      </c>
      <c r="E80" s="24">
        <v>0</v>
      </c>
      <c r="F80" s="24">
        <v>0</v>
      </c>
      <c r="G80" s="24">
        <f>G72+G74+G75+G76+G77+G78+G79</f>
        <v>12245</v>
      </c>
      <c r="H80" s="24">
        <v>0</v>
      </c>
      <c r="I80" s="24">
        <f>I72+I74+I75+I76+I77+I78+I79</f>
        <v>12245</v>
      </c>
      <c r="J80" s="24">
        <v>0</v>
      </c>
      <c r="K80" s="24">
        <v>0</v>
      </c>
      <c r="L80" s="24">
        <v>0</v>
      </c>
      <c r="M80" s="25">
        <f>M72+M74+M75+M76+M77+M78+M79</f>
        <v>12245</v>
      </c>
    </row>
    <row r="81" spans="1:13" ht="15">
      <c r="A81" s="26" t="s">
        <v>37</v>
      </c>
      <c r="B81" s="27"/>
      <c r="C81" s="27"/>
      <c r="D81" s="27"/>
      <c r="E81" s="27"/>
      <c r="F81" s="27"/>
      <c r="G81" s="27"/>
      <c r="H81" s="27"/>
      <c r="I81" s="27"/>
      <c r="J81" s="28"/>
      <c r="K81" s="28"/>
      <c r="L81" s="28"/>
      <c r="M81" s="29"/>
    </row>
    <row r="82" spans="1:13" ht="14.25">
      <c r="A82" s="81" t="s">
        <v>24</v>
      </c>
      <c r="B82" s="14"/>
      <c r="C82" s="14"/>
      <c r="D82" s="14"/>
      <c r="E82" s="14"/>
      <c r="F82" s="14"/>
      <c r="G82" s="14"/>
      <c r="H82" s="14"/>
      <c r="I82" s="14"/>
      <c r="J82" s="15"/>
      <c r="K82" s="15"/>
      <c r="L82" s="15"/>
      <c r="M82" s="16"/>
    </row>
    <row r="83" spans="1:13" ht="28.5">
      <c r="A83" s="17" t="s">
        <v>38</v>
      </c>
      <c r="B83" s="14">
        <f>G83</f>
        <v>3270</v>
      </c>
      <c r="C83" s="14"/>
      <c r="D83" s="14"/>
      <c r="E83" s="14"/>
      <c r="F83" s="14"/>
      <c r="G83" s="14">
        <f>I83</f>
        <v>3270</v>
      </c>
      <c r="H83" s="14"/>
      <c r="I83" s="14">
        <v>3270</v>
      </c>
      <c r="J83" s="15"/>
      <c r="K83" s="15"/>
      <c r="L83" s="15"/>
      <c r="M83" s="16">
        <f>I83</f>
        <v>3270</v>
      </c>
    </row>
    <row r="84" spans="1:13" ht="28.5">
      <c r="A84" s="17" t="s">
        <v>39</v>
      </c>
      <c r="B84" s="14">
        <f>G84</f>
        <v>680</v>
      </c>
      <c r="C84" s="14"/>
      <c r="D84" s="14"/>
      <c r="E84" s="14"/>
      <c r="F84" s="14"/>
      <c r="G84" s="14">
        <f>I84</f>
        <v>680</v>
      </c>
      <c r="H84" s="14"/>
      <c r="I84" s="14">
        <v>680</v>
      </c>
      <c r="J84" s="15"/>
      <c r="K84" s="15"/>
      <c r="L84" s="15"/>
      <c r="M84" s="16">
        <f>I84</f>
        <v>680</v>
      </c>
    </row>
    <row r="85" spans="1:13" ht="14.25">
      <c r="A85" s="81" t="s">
        <v>18</v>
      </c>
      <c r="B85" s="14"/>
      <c r="C85" s="14"/>
      <c r="D85" s="14"/>
      <c r="E85" s="14"/>
      <c r="F85" s="14"/>
      <c r="G85" s="14"/>
      <c r="H85" s="14"/>
      <c r="I85" s="14"/>
      <c r="J85" s="15"/>
      <c r="K85" s="15"/>
      <c r="L85" s="15"/>
      <c r="M85" s="16"/>
    </row>
    <row r="86" spans="1:13" ht="15">
      <c r="A86" s="38" t="s">
        <v>40</v>
      </c>
      <c r="B86" s="19">
        <f>D86+G86</f>
        <v>5360</v>
      </c>
      <c r="C86" s="19"/>
      <c r="D86" s="19">
        <v>4330</v>
      </c>
      <c r="E86" s="19"/>
      <c r="F86" s="19"/>
      <c r="G86" s="19">
        <f>I86</f>
        <v>1030</v>
      </c>
      <c r="H86" s="19"/>
      <c r="I86" s="19">
        <v>1030</v>
      </c>
      <c r="J86" s="21"/>
      <c r="K86" s="21"/>
      <c r="L86" s="21"/>
      <c r="M86" s="39">
        <f>I86</f>
        <v>1030</v>
      </c>
    </row>
    <row r="87" spans="1:13" ht="15">
      <c r="A87" s="38" t="s">
        <v>63</v>
      </c>
      <c r="B87" s="19">
        <f>G87</f>
        <v>500</v>
      </c>
      <c r="C87" s="19"/>
      <c r="D87" s="19"/>
      <c r="E87" s="19"/>
      <c r="F87" s="19"/>
      <c r="G87" s="19">
        <f>I87</f>
        <v>500</v>
      </c>
      <c r="H87" s="19"/>
      <c r="I87" s="19">
        <v>500</v>
      </c>
      <c r="J87" s="21"/>
      <c r="K87" s="21"/>
      <c r="L87" s="21"/>
      <c r="M87" s="39">
        <f>I87</f>
        <v>500</v>
      </c>
    </row>
    <row r="88" spans="1:13" ht="43.5">
      <c r="A88" s="38" t="s">
        <v>64</v>
      </c>
      <c r="B88" s="19">
        <f>G88</f>
        <v>9870</v>
      </c>
      <c r="C88" s="19"/>
      <c r="D88" s="19"/>
      <c r="E88" s="19"/>
      <c r="F88" s="19"/>
      <c r="G88" s="19">
        <f>I88</f>
        <v>9870</v>
      </c>
      <c r="H88" s="19"/>
      <c r="I88" s="19">
        <v>9870</v>
      </c>
      <c r="J88" s="21"/>
      <c r="K88" s="21"/>
      <c r="L88" s="21"/>
      <c r="M88" s="39">
        <f>I88</f>
        <v>9870</v>
      </c>
    </row>
    <row r="89" spans="1:13" ht="30" thickBot="1">
      <c r="A89" s="38" t="s">
        <v>65</v>
      </c>
      <c r="B89" s="19">
        <f>G89</f>
        <v>1370</v>
      </c>
      <c r="C89" s="19"/>
      <c r="D89" s="19"/>
      <c r="E89" s="19"/>
      <c r="F89" s="19"/>
      <c r="G89" s="19">
        <f>I89</f>
        <v>1370</v>
      </c>
      <c r="H89" s="19"/>
      <c r="I89" s="19">
        <v>1370</v>
      </c>
      <c r="J89" s="21"/>
      <c r="K89" s="21"/>
      <c r="L89" s="21"/>
      <c r="M89" s="39">
        <f>I89</f>
        <v>1370</v>
      </c>
    </row>
    <row r="90" spans="1:13" ht="15.75" thickBot="1">
      <c r="A90" s="23" t="s">
        <v>16</v>
      </c>
      <c r="B90" s="24">
        <f>B83+B84+B86+B87+B88+B89</f>
        <v>21050</v>
      </c>
      <c r="C90" s="24">
        <v>0</v>
      </c>
      <c r="D90" s="24">
        <f>D86</f>
        <v>4330</v>
      </c>
      <c r="E90" s="24">
        <v>0</v>
      </c>
      <c r="F90" s="24">
        <v>0</v>
      </c>
      <c r="G90" s="24">
        <f>G83+G84+G86+G87+G88+G89</f>
        <v>16720</v>
      </c>
      <c r="H90" s="24">
        <v>0</v>
      </c>
      <c r="I90" s="24">
        <f>I83+I84+I86+I87+I88+I89</f>
        <v>16720</v>
      </c>
      <c r="J90" s="24">
        <v>0</v>
      </c>
      <c r="K90" s="24">
        <v>0</v>
      </c>
      <c r="L90" s="24">
        <v>0</v>
      </c>
      <c r="M90" s="25">
        <f>M83+M84+M86+M87+M88+M89</f>
        <v>16720</v>
      </c>
    </row>
    <row r="91" spans="1:13" ht="15">
      <c r="A91" s="26" t="s">
        <v>41</v>
      </c>
      <c r="B91" s="27"/>
      <c r="C91" s="27"/>
      <c r="D91" s="27"/>
      <c r="E91" s="27"/>
      <c r="F91" s="27"/>
      <c r="G91" s="27"/>
      <c r="H91" s="27"/>
      <c r="I91" s="27"/>
      <c r="J91" s="28"/>
      <c r="K91" s="28"/>
      <c r="L91" s="28"/>
      <c r="M91" s="29"/>
    </row>
    <row r="92" spans="1:13" ht="14.25">
      <c r="A92" s="81" t="s">
        <v>18</v>
      </c>
      <c r="B92" s="14"/>
      <c r="C92" s="14"/>
      <c r="D92" s="14"/>
      <c r="E92" s="14"/>
      <c r="F92" s="14"/>
      <c r="G92" s="14"/>
      <c r="H92" s="14"/>
      <c r="I92" s="14"/>
      <c r="J92" s="15"/>
      <c r="K92" s="15"/>
      <c r="L92" s="15"/>
      <c r="M92" s="16"/>
    </row>
    <row r="93" spans="1:13" ht="15" thickBot="1">
      <c r="A93" s="17" t="s">
        <v>42</v>
      </c>
      <c r="B93" s="14">
        <f>G93</f>
        <v>100</v>
      </c>
      <c r="C93" s="14"/>
      <c r="D93" s="14"/>
      <c r="E93" s="14"/>
      <c r="F93" s="14"/>
      <c r="G93" s="14">
        <f>I93</f>
        <v>100</v>
      </c>
      <c r="H93" s="14"/>
      <c r="I93" s="14">
        <v>100</v>
      </c>
      <c r="J93" s="15"/>
      <c r="K93" s="15"/>
      <c r="L93" s="15"/>
      <c r="M93" s="16">
        <f>I93</f>
        <v>100</v>
      </c>
    </row>
    <row r="94" spans="1:13" ht="15.75" thickBot="1">
      <c r="A94" s="23" t="s">
        <v>16</v>
      </c>
      <c r="B94" s="24">
        <f>B93</f>
        <v>100</v>
      </c>
      <c r="C94" s="24">
        <v>0</v>
      </c>
      <c r="D94" s="24">
        <v>0</v>
      </c>
      <c r="E94" s="24">
        <v>0</v>
      </c>
      <c r="F94" s="24">
        <v>0</v>
      </c>
      <c r="G94" s="24">
        <f>G93</f>
        <v>100</v>
      </c>
      <c r="H94" s="24">
        <v>0</v>
      </c>
      <c r="I94" s="24">
        <f>I93</f>
        <v>100</v>
      </c>
      <c r="J94" s="24">
        <v>0</v>
      </c>
      <c r="K94" s="24">
        <v>0</v>
      </c>
      <c r="L94" s="24">
        <v>0</v>
      </c>
      <c r="M94" s="25">
        <f>M93</f>
        <v>100</v>
      </c>
    </row>
    <row r="95" spans="1:13" ht="15">
      <c r="A95" s="26" t="s">
        <v>87</v>
      </c>
      <c r="B95" s="27"/>
      <c r="C95" s="27"/>
      <c r="D95" s="27"/>
      <c r="E95" s="27"/>
      <c r="F95" s="27"/>
      <c r="G95" s="27"/>
      <c r="H95" s="27"/>
      <c r="I95" s="27"/>
      <c r="J95" s="28"/>
      <c r="K95" s="28"/>
      <c r="L95" s="28"/>
      <c r="M95" s="29"/>
    </row>
    <row r="96" spans="1:13" ht="24">
      <c r="A96" s="81" t="s">
        <v>88</v>
      </c>
      <c r="B96" s="14"/>
      <c r="C96" s="14"/>
      <c r="D96" s="14"/>
      <c r="E96" s="14"/>
      <c r="F96" s="14"/>
      <c r="G96" s="14"/>
      <c r="H96" s="14"/>
      <c r="I96" s="14"/>
      <c r="J96" s="15"/>
      <c r="K96" s="15"/>
      <c r="L96" s="15"/>
      <c r="M96" s="16"/>
    </row>
    <row r="97" spans="1:13" ht="15">
      <c r="A97" s="38" t="s">
        <v>78</v>
      </c>
      <c r="B97" s="19">
        <f>G97</f>
        <v>10993</v>
      </c>
      <c r="C97" s="19"/>
      <c r="D97" s="19"/>
      <c r="E97" s="19"/>
      <c r="F97" s="19"/>
      <c r="G97" s="19">
        <f>H97+I97+J97</f>
        <v>10993</v>
      </c>
      <c r="H97" s="19">
        <v>3700</v>
      </c>
      <c r="I97" s="19">
        <v>6193</v>
      </c>
      <c r="J97" s="19">
        <v>1100</v>
      </c>
      <c r="K97" s="21"/>
      <c r="L97" s="21"/>
      <c r="M97" s="39">
        <f>H97+I97+J97</f>
        <v>10993</v>
      </c>
    </row>
    <row r="98" spans="1:13" ht="15">
      <c r="A98" s="38" t="s">
        <v>66</v>
      </c>
      <c r="B98" s="19">
        <f>G98</f>
        <v>5348</v>
      </c>
      <c r="C98" s="19"/>
      <c r="D98" s="19"/>
      <c r="E98" s="19"/>
      <c r="F98" s="19"/>
      <c r="G98" s="19">
        <f>H98+I98+J98</f>
        <v>5348</v>
      </c>
      <c r="H98" s="19">
        <v>1700</v>
      </c>
      <c r="I98" s="19">
        <v>3648</v>
      </c>
      <c r="J98" s="19"/>
      <c r="K98" s="21"/>
      <c r="L98" s="21"/>
      <c r="M98" s="39">
        <f>H98+I98+J98</f>
        <v>5348</v>
      </c>
    </row>
    <row r="99" spans="1:13" ht="15">
      <c r="A99" s="38" t="s">
        <v>79</v>
      </c>
      <c r="B99" s="19">
        <f>G99</f>
        <v>11410</v>
      </c>
      <c r="C99" s="19"/>
      <c r="D99" s="19"/>
      <c r="E99" s="19"/>
      <c r="F99" s="19"/>
      <c r="G99" s="19">
        <f>H99+I99+J99</f>
        <v>11410</v>
      </c>
      <c r="H99" s="19">
        <v>3400</v>
      </c>
      <c r="I99" s="19">
        <v>7010</v>
      </c>
      <c r="J99" s="19">
        <v>1000</v>
      </c>
      <c r="K99" s="21"/>
      <c r="L99" s="21"/>
      <c r="M99" s="39">
        <f>H99+I99+J99</f>
        <v>11410</v>
      </c>
    </row>
    <row r="100" spans="1:13" ht="15">
      <c r="A100" s="38" t="s">
        <v>76</v>
      </c>
      <c r="B100" s="19">
        <f>G100</f>
        <v>9700</v>
      </c>
      <c r="C100" s="19"/>
      <c r="D100" s="19"/>
      <c r="E100" s="19"/>
      <c r="F100" s="19"/>
      <c r="G100" s="19">
        <f>H100+I100+J100</f>
        <v>9700</v>
      </c>
      <c r="H100" s="19">
        <v>5000</v>
      </c>
      <c r="I100" s="19">
        <v>4700</v>
      </c>
      <c r="J100" s="19"/>
      <c r="K100" s="21"/>
      <c r="L100" s="21"/>
      <c r="M100" s="39">
        <f>H100+I100+J100</f>
        <v>9700</v>
      </c>
    </row>
    <row r="101" spans="1:13" ht="14.25">
      <c r="A101" s="81" t="s">
        <v>18</v>
      </c>
      <c r="B101" s="14"/>
      <c r="C101" s="14"/>
      <c r="D101" s="14"/>
      <c r="E101" s="14"/>
      <c r="F101" s="14"/>
      <c r="G101" s="14"/>
      <c r="H101" s="14"/>
      <c r="I101" s="14"/>
      <c r="J101" s="15"/>
      <c r="K101" s="15"/>
      <c r="L101" s="15"/>
      <c r="M101" s="16"/>
    </row>
    <row r="102" spans="1:13" ht="30" thickBot="1">
      <c r="A102" s="38" t="s">
        <v>67</v>
      </c>
      <c r="B102" s="19">
        <f>G102</f>
        <v>200</v>
      </c>
      <c r="C102" s="19"/>
      <c r="D102" s="19"/>
      <c r="E102" s="19"/>
      <c r="F102" s="19"/>
      <c r="G102" s="19">
        <f>I102</f>
        <v>200</v>
      </c>
      <c r="H102" s="19"/>
      <c r="I102" s="19">
        <v>200</v>
      </c>
      <c r="J102" s="21"/>
      <c r="K102" s="21"/>
      <c r="L102" s="21"/>
      <c r="M102" s="39">
        <f>I102</f>
        <v>200</v>
      </c>
    </row>
    <row r="103" spans="1:13" ht="15.75" thickBot="1">
      <c r="A103" s="23" t="s">
        <v>16</v>
      </c>
      <c r="B103" s="24">
        <f>B97+B98+B99+B100+B102</f>
        <v>37651</v>
      </c>
      <c r="C103" s="24">
        <v>0</v>
      </c>
      <c r="D103" s="24">
        <v>0</v>
      </c>
      <c r="E103" s="24">
        <v>0</v>
      </c>
      <c r="F103" s="24">
        <v>0</v>
      </c>
      <c r="G103" s="24">
        <f>G97+G98+G99+G100+G102</f>
        <v>37651</v>
      </c>
      <c r="H103" s="24">
        <f>H97+H98+H99+H100</f>
        <v>13800</v>
      </c>
      <c r="I103" s="24">
        <f>I97+I98+I99+I100+I102</f>
        <v>21751</v>
      </c>
      <c r="J103" s="24">
        <f>J97+J98+J99+J100</f>
        <v>2100</v>
      </c>
      <c r="K103" s="24">
        <v>0</v>
      </c>
      <c r="L103" s="24">
        <v>0</v>
      </c>
      <c r="M103" s="25">
        <f>M97+M98+M99+M100+M102</f>
        <v>37651</v>
      </c>
    </row>
    <row r="104" spans="1:13" ht="15">
      <c r="A104" s="35" t="s">
        <v>89</v>
      </c>
      <c r="B104" s="12"/>
      <c r="C104" s="12"/>
      <c r="D104" s="12"/>
      <c r="E104" s="12"/>
      <c r="F104" s="12"/>
      <c r="G104" s="12"/>
      <c r="H104" s="12"/>
      <c r="I104" s="12"/>
      <c r="J104" s="13"/>
      <c r="K104" s="13"/>
      <c r="L104" s="13"/>
      <c r="M104" s="36"/>
    </row>
    <row r="105" spans="1:13" ht="24">
      <c r="A105" s="81" t="s">
        <v>90</v>
      </c>
      <c r="B105" s="14"/>
      <c r="C105" s="14"/>
      <c r="D105" s="14"/>
      <c r="E105" s="14"/>
      <c r="F105" s="14"/>
      <c r="G105" s="14"/>
      <c r="H105" s="14"/>
      <c r="I105" s="14"/>
      <c r="J105" s="15"/>
      <c r="K105" s="15"/>
      <c r="L105" s="15"/>
      <c r="M105" s="16"/>
    </row>
    <row r="106" spans="1:13" ht="15">
      <c r="A106" s="18" t="s">
        <v>43</v>
      </c>
      <c r="B106" s="19">
        <f>G106</f>
        <v>1490</v>
      </c>
      <c r="C106" s="19"/>
      <c r="D106" s="19"/>
      <c r="E106" s="19"/>
      <c r="F106" s="19"/>
      <c r="G106" s="19">
        <f>I106</f>
        <v>1490</v>
      </c>
      <c r="H106" s="19"/>
      <c r="I106" s="19">
        <v>1490</v>
      </c>
      <c r="J106" s="21"/>
      <c r="K106" s="21"/>
      <c r="L106" s="21"/>
      <c r="M106" s="39">
        <f>I106</f>
        <v>1490</v>
      </c>
    </row>
    <row r="107" spans="1:13" ht="14.25">
      <c r="A107" s="81" t="s">
        <v>18</v>
      </c>
      <c r="B107" s="19"/>
      <c r="C107" s="14"/>
      <c r="D107" s="14"/>
      <c r="E107" s="14"/>
      <c r="F107" s="14"/>
      <c r="G107" s="14"/>
      <c r="H107" s="14"/>
      <c r="I107" s="14"/>
      <c r="J107" s="15"/>
      <c r="K107" s="15"/>
      <c r="L107" s="15"/>
      <c r="M107" s="16"/>
    </row>
    <row r="108" spans="1:13" ht="29.25" thickBot="1">
      <c r="A108" s="18" t="s">
        <v>124</v>
      </c>
      <c r="B108" s="19">
        <f>G108</f>
        <v>147</v>
      </c>
      <c r="C108" s="19"/>
      <c r="D108" s="19"/>
      <c r="E108" s="19"/>
      <c r="F108" s="19"/>
      <c r="G108" s="19">
        <f>I108</f>
        <v>147</v>
      </c>
      <c r="H108" s="14"/>
      <c r="I108" s="19">
        <v>147</v>
      </c>
      <c r="J108" s="15"/>
      <c r="K108" s="15"/>
      <c r="L108" s="9"/>
      <c r="M108" s="16">
        <f>I108</f>
        <v>147</v>
      </c>
    </row>
    <row r="109" spans="1:13" ht="15.75" thickBot="1">
      <c r="A109" s="23" t="s">
        <v>16</v>
      </c>
      <c r="B109" s="24">
        <f>B106+B108</f>
        <v>1637</v>
      </c>
      <c r="C109" s="24">
        <v>0</v>
      </c>
      <c r="D109" s="24">
        <v>0</v>
      </c>
      <c r="E109" s="24">
        <v>0</v>
      </c>
      <c r="F109" s="24">
        <v>0</v>
      </c>
      <c r="G109" s="24">
        <f>G106+G108</f>
        <v>1637</v>
      </c>
      <c r="H109" s="24">
        <v>0</v>
      </c>
      <c r="I109" s="24">
        <f>I106+I108</f>
        <v>1637</v>
      </c>
      <c r="J109" s="24">
        <v>0</v>
      </c>
      <c r="K109" s="24">
        <v>0</v>
      </c>
      <c r="L109" s="24">
        <v>0</v>
      </c>
      <c r="M109" s="25">
        <f>M106+M108</f>
        <v>1637</v>
      </c>
    </row>
    <row r="110" spans="1:13" ht="15">
      <c r="A110" s="26" t="s">
        <v>91</v>
      </c>
      <c r="B110" s="27"/>
      <c r="C110" s="27"/>
      <c r="D110" s="27"/>
      <c r="E110" s="27"/>
      <c r="F110" s="27"/>
      <c r="G110" s="27"/>
      <c r="H110" s="27"/>
      <c r="I110" s="27"/>
      <c r="J110" s="28"/>
      <c r="K110" s="28"/>
      <c r="L110" s="28"/>
      <c r="M110" s="29"/>
    </row>
    <row r="111" spans="1:13" ht="14.25">
      <c r="A111" s="81" t="s">
        <v>24</v>
      </c>
      <c r="B111" s="19"/>
      <c r="C111" s="19"/>
      <c r="D111" s="19"/>
      <c r="E111" s="19"/>
      <c r="F111" s="19"/>
      <c r="G111" s="19"/>
      <c r="H111" s="14"/>
      <c r="I111" s="14"/>
      <c r="J111" s="15"/>
      <c r="K111" s="15"/>
      <c r="L111" s="9"/>
      <c r="M111" s="16"/>
    </row>
    <row r="112" spans="1:13" ht="14.25">
      <c r="A112" s="17" t="s">
        <v>44</v>
      </c>
      <c r="B112" s="14">
        <f>G112</f>
        <v>1500</v>
      </c>
      <c r="C112" s="14"/>
      <c r="D112" s="14"/>
      <c r="E112" s="14"/>
      <c r="F112" s="14"/>
      <c r="G112" s="14">
        <f>I112</f>
        <v>1500</v>
      </c>
      <c r="H112" s="14"/>
      <c r="I112" s="14">
        <v>1500</v>
      </c>
      <c r="J112" s="15"/>
      <c r="K112" s="15"/>
      <c r="L112" s="15"/>
      <c r="M112" s="16">
        <f>I112</f>
        <v>1500</v>
      </c>
    </row>
    <row r="113" spans="1:13" ht="14.25">
      <c r="A113" s="17" t="s">
        <v>45</v>
      </c>
      <c r="B113" s="14">
        <f>G113</f>
        <v>20</v>
      </c>
      <c r="C113" s="14"/>
      <c r="D113" s="14"/>
      <c r="E113" s="14"/>
      <c r="F113" s="14"/>
      <c r="G113" s="14">
        <f>I113</f>
        <v>20</v>
      </c>
      <c r="H113" s="14"/>
      <c r="I113" s="14">
        <v>20</v>
      </c>
      <c r="J113" s="15"/>
      <c r="K113" s="15"/>
      <c r="L113" s="15"/>
      <c r="M113" s="16">
        <f>I113</f>
        <v>20</v>
      </c>
    </row>
    <row r="114" spans="1:13" ht="14.25">
      <c r="A114" s="17" t="s">
        <v>46</v>
      </c>
      <c r="B114" s="14">
        <f>G114</f>
        <v>2000</v>
      </c>
      <c r="C114" s="14"/>
      <c r="D114" s="14"/>
      <c r="E114" s="14"/>
      <c r="F114" s="14"/>
      <c r="G114" s="14">
        <f>I114</f>
        <v>2000</v>
      </c>
      <c r="H114" s="14"/>
      <c r="I114" s="14">
        <v>2000</v>
      </c>
      <c r="J114" s="15"/>
      <c r="K114" s="15"/>
      <c r="L114" s="15"/>
      <c r="M114" s="16">
        <f>I114</f>
        <v>2000</v>
      </c>
    </row>
    <row r="115" spans="1:13" ht="14.25">
      <c r="A115" s="81" t="s">
        <v>18</v>
      </c>
      <c r="B115" s="14"/>
      <c r="C115" s="14"/>
      <c r="D115" s="14"/>
      <c r="E115" s="14"/>
      <c r="F115" s="14"/>
      <c r="G115" s="14"/>
      <c r="H115" s="14"/>
      <c r="I115" s="14"/>
      <c r="J115" s="15"/>
      <c r="K115" s="15"/>
      <c r="L115" s="15"/>
      <c r="M115" s="16"/>
    </row>
    <row r="116" spans="1:13" ht="14.25">
      <c r="A116" s="38" t="s">
        <v>47</v>
      </c>
      <c r="B116" s="19">
        <f>G116</f>
        <v>250</v>
      </c>
      <c r="C116" s="19"/>
      <c r="D116" s="19"/>
      <c r="E116" s="19"/>
      <c r="F116" s="19"/>
      <c r="G116" s="19">
        <f>I116</f>
        <v>250</v>
      </c>
      <c r="H116" s="19"/>
      <c r="I116" s="19">
        <v>250</v>
      </c>
      <c r="J116" s="9"/>
      <c r="K116" s="9"/>
      <c r="L116" s="9"/>
      <c r="M116" s="39">
        <f>I116</f>
        <v>250</v>
      </c>
    </row>
    <row r="117" spans="1:13" ht="14.25">
      <c r="A117" s="38" t="s">
        <v>61</v>
      </c>
      <c r="B117" s="19">
        <f>G117</f>
        <v>35</v>
      </c>
      <c r="C117" s="19"/>
      <c r="D117" s="19"/>
      <c r="E117" s="19"/>
      <c r="F117" s="19"/>
      <c r="G117" s="19">
        <f>I117</f>
        <v>35</v>
      </c>
      <c r="H117" s="19"/>
      <c r="I117" s="19">
        <v>35</v>
      </c>
      <c r="J117" s="9"/>
      <c r="K117" s="9"/>
      <c r="L117" s="9"/>
      <c r="M117" s="39">
        <f>I117</f>
        <v>35</v>
      </c>
    </row>
    <row r="118" spans="1:13" ht="29.25" thickBot="1">
      <c r="A118" s="38" t="s">
        <v>68</v>
      </c>
      <c r="B118" s="19">
        <f>G118</f>
        <v>150</v>
      </c>
      <c r="C118" s="19"/>
      <c r="D118" s="19"/>
      <c r="E118" s="19"/>
      <c r="F118" s="19"/>
      <c r="G118" s="19">
        <f>I118</f>
        <v>150</v>
      </c>
      <c r="H118" s="19"/>
      <c r="I118" s="19">
        <v>150</v>
      </c>
      <c r="J118" s="9"/>
      <c r="K118" s="9"/>
      <c r="L118" s="9"/>
      <c r="M118" s="39">
        <f>I118</f>
        <v>150</v>
      </c>
    </row>
    <row r="119" spans="1:13" ht="15.75" thickBot="1">
      <c r="A119" s="23" t="s">
        <v>16</v>
      </c>
      <c r="B119" s="24">
        <f>B112+B113+B114+B116+B117+B118</f>
        <v>3955</v>
      </c>
      <c r="C119" s="24">
        <v>0</v>
      </c>
      <c r="D119" s="24">
        <v>0</v>
      </c>
      <c r="E119" s="24">
        <v>0</v>
      </c>
      <c r="F119" s="24">
        <v>0</v>
      </c>
      <c r="G119" s="24">
        <f>G112+G113+G114+G116+G117+G118</f>
        <v>3955</v>
      </c>
      <c r="H119" s="24">
        <v>0</v>
      </c>
      <c r="I119" s="24">
        <f>I112+I113+I114+I116+I117+I118</f>
        <v>3955</v>
      </c>
      <c r="J119" s="24">
        <v>0</v>
      </c>
      <c r="K119" s="24">
        <v>0</v>
      </c>
      <c r="L119" s="24">
        <v>0</v>
      </c>
      <c r="M119" s="25">
        <f>M112+M113+M114+M116+M117+M118</f>
        <v>3955</v>
      </c>
    </row>
    <row r="120" spans="1:13" ht="15">
      <c r="A120" s="26" t="s">
        <v>92</v>
      </c>
      <c r="B120" s="27"/>
      <c r="C120" s="27"/>
      <c r="D120" s="27"/>
      <c r="E120" s="27"/>
      <c r="F120" s="27"/>
      <c r="G120" s="27"/>
      <c r="H120" s="27"/>
      <c r="I120" s="27"/>
      <c r="J120" s="4"/>
      <c r="K120" s="4"/>
      <c r="L120" s="28"/>
      <c r="M120" s="29"/>
    </row>
    <row r="121" spans="1:13" ht="14.25">
      <c r="A121" s="81" t="s">
        <v>18</v>
      </c>
      <c r="B121" s="14"/>
      <c r="C121" s="14"/>
      <c r="D121" s="14"/>
      <c r="E121" s="14"/>
      <c r="F121" s="14"/>
      <c r="G121" s="14"/>
      <c r="H121" s="14"/>
      <c r="I121" s="14"/>
      <c r="J121" s="9"/>
      <c r="K121" s="9"/>
      <c r="L121" s="15"/>
      <c r="M121" s="16"/>
    </row>
    <row r="122" spans="1:13" ht="28.5">
      <c r="A122" s="17" t="s">
        <v>48</v>
      </c>
      <c r="B122" s="14">
        <f>G122</f>
        <v>200</v>
      </c>
      <c r="C122" s="14"/>
      <c r="D122" s="14"/>
      <c r="E122" s="14"/>
      <c r="F122" s="14"/>
      <c r="G122" s="14">
        <f>I122</f>
        <v>200</v>
      </c>
      <c r="H122" s="14"/>
      <c r="I122" s="14">
        <v>200</v>
      </c>
      <c r="J122" s="9"/>
      <c r="K122" s="9"/>
      <c r="L122" s="15"/>
      <c r="M122" s="16">
        <f>I122</f>
        <v>200</v>
      </c>
    </row>
    <row r="123" spans="1:13" ht="14.25">
      <c r="A123" s="17" t="s">
        <v>49</v>
      </c>
      <c r="B123" s="14">
        <f>G123</f>
        <v>500</v>
      </c>
      <c r="C123" s="14"/>
      <c r="D123" s="14"/>
      <c r="E123" s="14"/>
      <c r="F123" s="14"/>
      <c r="G123" s="14">
        <f>I123</f>
        <v>500</v>
      </c>
      <c r="H123" s="40"/>
      <c r="I123" s="14">
        <v>500</v>
      </c>
      <c r="J123" s="15"/>
      <c r="K123" s="15"/>
      <c r="L123" s="15"/>
      <c r="M123" s="16">
        <f>I123</f>
        <v>500</v>
      </c>
    </row>
    <row r="124" spans="1:13" ht="15">
      <c r="A124" s="17" t="s">
        <v>50</v>
      </c>
      <c r="B124" s="14">
        <f>G124</f>
        <v>67</v>
      </c>
      <c r="C124" s="14"/>
      <c r="D124" s="14"/>
      <c r="E124" s="14"/>
      <c r="F124" s="14"/>
      <c r="G124" s="14">
        <f>I124</f>
        <v>67</v>
      </c>
      <c r="H124" s="32"/>
      <c r="I124" s="14">
        <v>67</v>
      </c>
      <c r="J124" s="15"/>
      <c r="K124" s="15"/>
      <c r="L124" s="15"/>
      <c r="M124" s="16">
        <f>I124</f>
        <v>67</v>
      </c>
    </row>
    <row r="125" spans="1:13" ht="15.75" thickBot="1">
      <c r="A125" s="17" t="s">
        <v>109</v>
      </c>
      <c r="B125" s="14">
        <f>G125</f>
        <v>100</v>
      </c>
      <c r="C125" s="14"/>
      <c r="D125" s="14"/>
      <c r="E125" s="14"/>
      <c r="F125" s="14"/>
      <c r="G125" s="14">
        <f>I125</f>
        <v>100</v>
      </c>
      <c r="H125" s="32"/>
      <c r="I125" s="14">
        <v>100</v>
      </c>
      <c r="J125" s="15"/>
      <c r="K125" s="15"/>
      <c r="L125" s="15"/>
      <c r="M125" s="16">
        <f>I125</f>
        <v>100</v>
      </c>
    </row>
    <row r="126" spans="1:13" ht="15.75" thickBot="1">
      <c r="A126" s="23" t="s">
        <v>16</v>
      </c>
      <c r="B126" s="24">
        <f>B122+B123+B124+B125</f>
        <v>867</v>
      </c>
      <c r="C126" s="24">
        <v>0</v>
      </c>
      <c r="D126" s="24">
        <v>0</v>
      </c>
      <c r="E126" s="24">
        <v>0</v>
      </c>
      <c r="F126" s="24">
        <v>0</v>
      </c>
      <c r="G126" s="24">
        <f>G122+G123+G124+G125</f>
        <v>867</v>
      </c>
      <c r="H126" s="24">
        <v>0</v>
      </c>
      <c r="I126" s="24">
        <f>I122+I123+I124+I125</f>
        <v>867</v>
      </c>
      <c r="J126" s="24">
        <v>0</v>
      </c>
      <c r="K126" s="24">
        <v>0</v>
      </c>
      <c r="L126" s="24">
        <v>0</v>
      </c>
      <c r="M126" s="25">
        <f>M122+M123+M124+M125</f>
        <v>867</v>
      </c>
    </row>
    <row r="127" spans="1:13" ht="15">
      <c r="A127" s="26" t="s">
        <v>51</v>
      </c>
      <c r="B127" s="27"/>
      <c r="C127" s="27"/>
      <c r="D127" s="27"/>
      <c r="E127" s="27"/>
      <c r="F127" s="27"/>
      <c r="G127" s="27"/>
      <c r="H127" s="27"/>
      <c r="I127" s="27"/>
      <c r="J127" s="41"/>
      <c r="K127" s="41"/>
      <c r="L127" s="28"/>
      <c r="M127" s="29"/>
    </row>
    <row r="128" spans="1:13" ht="24">
      <c r="A128" s="81" t="s">
        <v>93</v>
      </c>
      <c r="B128" s="14"/>
      <c r="C128" s="14"/>
      <c r="D128" s="14"/>
      <c r="E128" s="14"/>
      <c r="F128" s="14"/>
      <c r="G128" s="14"/>
      <c r="H128" s="14"/>
      <c r="I128" s="14"/>
      <c r="J128" s="30"/>
      <c r="K128" s="30"/>
      <c r="L128" s="15"/>
      <c r="M128" s="16"/>
    </row>
    <row r="129" spans="1:13" ht="14.25">
      <c r="A129" s="17" t="s">
        <v>80</v>
      </c>
      <c r="B129" s="14">
        <f>G129</f>
        <v>740</v>
      </c>
      <c r="C129" s="14"/>
      <c r="D129" s="14"/>
      <c r="E129" s="14"/>
      <c r="F129" s="14"/>
      <c r="G129" s="14">
        <v>740</v>
      </c>
      <c r="H129" s="14">
        <v>740</v>
      </c>
      <c r="I129" s="14"/>
      <c r="J129" s="30"/>
      <c r="K129" s="30"/>
      <c r="L129" s="15"/>
      <c r="M129" s="16">
        <v>740</v>
      </c>
    </row>
    <row r="130" spans="1:13" ht="28.5">
      <c r="A130" s="17" t="s">
        <v>110</v>
      </c>
      <c r="B130" s="14">
        <f>G130</f>
        <v>210</v>
      </c>
      <c r="C130" s="14"/>
      <c r="D130" s="14"/>
      <c r="E130" s="14"/>
      <c r="F130" s="14"/>
      <c r="G130" s="14">
        <f>I130</f>
        <v>210</v>
      </c>
      <c r="H130" s="14"/>
      <c r="I130" s="14">
        <v>210</v>
      </c>
      <c r="J130" s="30"/>
      <c r="K130" s="30"/>
      <c r="L130" s="15"/>
      <c r="M130" s="16">
        <f>I130</f>
        <v>210</v>
      </c>
    </row>
    <row r="131" spans="1:13" ht="14.25">
      <c r="A131" s="81" t="s">
        <v>18</v>
      </c>
      <c r="B131" s="14"/>
      <c r="C131" s="14"/>
      <c r="D131" s="14"/>
      <c r="E131" s="14"/>
      <c r="F131" s="14"/>
      <c r="G131" s="14"/>
      <c r="H131" s="14"/>
      <c r="I131" s="14"/>
      <c r="J131" s="30"/>
      <c r="K131" s="30"/>
      <c r="L131" s="15"/>
      <c r="M131" s="16"/>
    </row>
    <row r="132" spans="1:13" ht="14.25">
      <c r="A132" s="38" t="s">
        <v>52</v>
      </c>
      <c r="B132" s="14">
        <f>G132</f>
        <v>800</v>
      </c>
      <c r="C132" s="14"/>
      <c r="D132" s="14"/>
      <c r="E132" s="14"/>
      <c r="F132" s="14"/>
      <c r="G132" s="14">
        <f>I132</f>
        <v>800</v>
      </c>
      <c r="H132" s="42"/>
      <c r="I132" s="14">
        <v>800</v>
      </c>
      <c r="J132" s="30"/>
      <c r="K132" s="30"/>
      <c r="L132" s="15"/>
      <c r="M132" s="16">
        <f>I132</f>
        <v>800</v>
      </c>
    </row>
    <row r="133" spans="1:13" ht="15">
      <c r="A133" s="38" t="s">
        <v>125</v>
      </c>
      <c r="B133" s="14">
        <f>G133</f>
        <v>200</v>
      </c>
      <c r="C133" s="14"/>
      <c r="D133" s="14"/>
      <c r="E133" s="14"/>
      <c r="F133" s="14"/>
      <c r="G133" s="14">
        <f>I133</f>
        <v>200</v>
      </c>
      <c r="H133" s="42"/>
      <c r="I133" s="14">
        <v>200</v>
      </c>
      <c r="J133" s="33"/>
      <c r="K133" s="33"/>
      <c r="L133" s="34"/>
      <c r="M133" s="39">
        <f>I133</f>
        <v>200</v>
      </c>
    </row>
    <row r="134" spans="1:13" ht="15.75" thickBot="1">
      <c r="A134" s="38" t="s">
        <v>69</v>
      </c>
      <c r="B134" s="14">
        <f>G134</f>
        <v>800</v>
      </c>
      <c r="C134" s="14"/>
      <c r="D134" s="14"/>
      <c r="E134" s="14"/>
      <c r="F134" s="14"/>
      <c r="G134" s="14">
        <f>I134</f>
        <v>800</v>
      </c>
      <c r="H134" s="42"/>
      <c r="I134" s="14">
        <v>800</v>
      </c>
      <c r="J134" s="33"/>
      <c r="K134" s="33"/>
      <c r="L134" s="34"/>
      <c r="M134" s="39">
        <f>I134</f>
        <v>800</v>
      </c>
    </row>
    <row r="135" spans="1:13" ht="15.75" thickBot="1">
      <c r="A135" s="23" t="s">
        <v>16</v>
      </c>
      <c r="B135" s="24">
        <f>B129+B130+B132+B133+B134</f>
        <v>2750</v>
      </c>
      <c r="C135" s="24">
        <v>0</v>
      </c>
      <c r="D135" s="24">
        <v>0</v>
      </c>
      <c r="E135" s="24">
        <v>0</v>
      </c>
      <c r="F135" s="24">
        <v>0</v>
      </c>
      <c r="G135" s="24">
        <f>G129+G130+G132+G133+G134</f>
        <v>2750</v>
      </c>
      <c r="H135" s="24">
        <f>H129</f>
        <v>740</v>
      </c>
      <c r="I135" s="24">
        <f>I129+I130+I132+I133+I134</f>
        <v>2010</v>
      </c>
      <c r="J135" s="24">
        <v>0</v>
      </c>
      <c r="K135" s="24">
        <v>0</v>
      </c>
      <c r="L135" s="24">
        <v>0</v>
      </c>
      <c r="M135" s="25">
        <f>M129+M130+M132+M133+M134</f>
        <v>2750</v>
      </c>
    </row>
    <row r="136" spans="1:13" ht="15">
      <c r="A136" s="26" t="s">
        <v>53</v>
      </c>
      <c r="B136" s="27"/>
      <c r="C136" s="27"/>
      <c r="D136" s="27"/>
      <c r="E136" s="27"/>
      <c r="F136" s="27"/>
      <c r="G136" s="27"/>
      <c r="H136" s="43"/>
      <c r="I136" s="43"/>
      <c r="J136" s="41"/>
      <c r="K136" s="41"/>
      <c r="L136" s="28"/>
      <c r="M136" s="29"/>
    </row>
    <row r="137" spans="1:13" ht="14.25">
      <c r="A137" s="17" t="s">
        <v>54</v>
      </c>
      <c r="B137" s="14">
        <f aca="true" t="shared" si="4" ref="B137:B148">G137</f>
        <v>1500</v>
      </c>
      <c r="C137" s="14"/>
      <c r="D137" s="14"/>
      <c r="E137" s="14"/>
      <c r="F137" s="14"/>
      <c r="G137" s="14">
        <f aca="true" t="shared" si="5" ref="G137:G148">I137</f>
        <v>1500</v>
      </c>
      <c r="H137" s="42"/>
      <c r="I137" s="14">
        <v>1500</v>
      </c>
      <c r="J137" s="30"/>
      <c r="K137" s="30"/>
      <c r="L137" s="15"/>
      <c r="M137" s="16">
        <f aca="true" t="shared" si="6" ref="M137:M148">I137</f>
        <v>1500</v>
      </c>
    </row>
    <row r="138" spans="1:13" ht="28.5">
      <c r="A138" s="17" t="s">
        <v>81</v>
      </c>
      <c r="B138" s="14">
        <f t="shared" si="4"/>
        <v>5000</v>
      </c>
      <c r="C138" s="14"/>
      <c r="D138" s="14"/>
      <c r="E138" s="14"/>
      <c r="F138" s="14"/>
      <c r="G138" s="14">
        <f t="shared" si="5"/>
        <v>5000</v>
      </c>
      <c r="H138" s="42"/>
      <c r="I138" s="14">
        <v>5000</v>
      </c>
      <c r="J138" s="30"/>
      <c r="K138" s="30"/>
      <c r="L138" s="15"/>
      <c r="M138" s="16">
        <f t="shared" si="6"/>
        <v>5000</v>
      </c>
    </row>
    <row r="139" spans="1:13" ht="28.5">
      <c r="A139" s="17" t="s">
        <v>111</v>
      </c>
      <c r="B139" s="14">
        <f t="shared" si="4"/>
        <v>5000</v>
      </c>
      <c r="C139" s="14"/>
      <c r="D139" s="14"/>
      <c r="E139" s="14"/>
      <c r="F139" s="14"/>
      <c r="G139" s="14">
        <f t="shared" si="5"/>
        <v>5000</v>
      </c>
      <c r="H139" s="42"/>
      <c r="I139" s="14">
        <v>5000</v>
      </c>
      <c r="J139" s="30"/>
      <c r="K139" s="30"/>
      <c r="L139" s="15"/>
      <c r="M139" s="16">
        <f t="shared" si="6"/>
        <v>5000</v>
      </c>
    </row>
    <row r="140" spans="1:13" ht="28.5">
      <c r="A140" s="17" t="s">
        <v>55</v>
      </c>
      <c r="B140" s="14">
        <f t="shared" si="4"/>
        <v>500</v>
      </c>
      <c r="C140" s="14"/>
      <c r="D140" s="14"/>
      <c r="E140" s="14"/>
      <c r="F140" s="14"/>
      <c r="G140" s="14">
        <f t="shared" si="5"/>
        <v>500</v>
      </c>
      <c r="H140" s="42"/>
      <c r="I140" s="14">
        <v>500</v>
      </c>
      <c r="J140" s="30"/>
      <c r="K140" s="30"/>
      <c r="L140" s="15"/>
      <c r="M140" s="16">
        <f t="shared" si="6"/>
        <v>500</v>
      </c>
    </row>
    <row r="141" spans="1:13" ht="29.25">
      <c r="A141" s="38" t="s">
        <v>70</v>
      </c>
      <c r="B141" s="14">
        <f t="shared" si="4"/>
        <v>350</v>
      </c>
      <c r="C141" s="14"/>
      <c r="D141" s="14"/>
      <c r="E141" s="14"/>
      <c r="F141" s="14"/>
      <c r="G141" s="14">
        <f t="shared" si="5"/>
        <v>350</v>
      </c>
      <c r="H141" s="42"/>
      <c r="I141" s="14">
        <v>350</v>
      </c>
      <c r="J141" s="33"/>
      <c r="K141" s="33"/>
      <c r="L141" s="34"/>
      <c r="M141" s="39">
        <f t="shared" si="6"/>
        <v>350</v>
      </c>
    </row>
    <row r="142" spans="1:13" ht="15">
      <c r="A142" s="38" t="s">
        <v>60</v>
      </c>
      <c r="B142" s="14">
        <f t="shared" si="4"/>
        <v>200</v>
      </c>
      <c r="C142" s="14"/>
      <c r="D142" s="14"/>
      <c r="E142" s="14"/>
      <c r="F142" s="14"/>
      <c r="G142" s="14">
        <f t="shared" si="5"/>
        <v>200</v>
      </c>
      <c r="H142" s="42"/>
      <c r="I142" s="14">
        <v>200</v>
      </c>
      <c r="J142" s="33"/>
      <c r="K142" s="33"/>
      <c r="L142" s="34"/>
      <c r="M142" s="39">
        <f t="shared" si="6"/>
        <v>200</v>
      </c>
    </row>
    <row r="143" spans="1:13" ht="15">
      <c r="A143" s="38" t="s">
        <v>71</v>
      </c>
      <c r="B143" s="14">
        <f t="shared" si="4"/>
        <v>300</v>
      </c>
      <c r="C143" s="14"/>
      <c r="D143" s="14"/>
      <c r="E143" s="14"/>
      <c r="F143" s="14"/>
      <c r="G143" s="14">
        <f t="shared" si="5"/>
        <v>300</v>
      </c>
      <c r="H143" s="42"/>
      <c r="I143" s="14">
        <v>300</v>
      </c>
      <c r="J143" s="33"/>
      <c r="K143" s="33"/>
      <c r="L143" s="34"/>
      <c r="M143" s="39">
        <f t="shared" si="6"/>
        <v>300</v>
      </c>
    </row>
    <row r="144" spans="1:13" ht="15">
      <c r="A144" s="38" t="s">
        <v>72</v>
      </c>
      <c r="B144" s="14">
        <f t="shared" si="4"/>
        <v>1000</v>
      </c>
      <c r="C144" s="14"/>
      <c r="D144" s="14"/>
      <c r="E144" s="14"/>
      <c r="F144" s="14"/>
      <c r="G144" s="14">
        <f t="shared" si="5"/>
        <v>1000</v>
      </c>
      <c r="H144" s="42"/>
      <c r="I144" s="14">
        <v>1000</v>
      </c>
      <c r="J144" s="33"/>
      <c r="K144" s="33"/>
      <c r="L144" s="34"/>
      <c r="M144" s="39">
        <f t="shared" si="6"/>
        <v>1000</v>
      </c>
    </row>
    <row r="145" spans="1:13" ht="29.25">
      <c r="A145" s="38" t="s">
        <v>73</v>
      </c>
      <c r="B145" s="14">
        <f t="shared" si="4"/>
        <v>150</v>
      </c>
      <c r="C145" s="14"/>
      <c r="D145" s="14"/>
      <c r="E145" s="14"/>
      <c r="F145" s="14"/>
      <c r="G145" s="14">
        <f t="shared" si="5"/>
        <v>150</v>
      </c>
      <c r="H145" s="42"/>
      <c r="I145" s="14">
        <v>150</v>
      </c>
      <c r="J145" s="33"/>
      <c r="K145" s="33"/>
      <c r="L145" s="34"/>
      <c r="M145" s="39">
        <f t="shared" si="6"/>
        <v>150</v>
      </c>
    </row>
    <row r="146" spans="1:13" ht="29.25">
      <c r="A146" s="38" t="s">
        <v>74</v>
      </c>
      <c r="B146" s="14">
        <f t="shared" si="4"/>
        <v>50</v>
      </c>
      <c r="C146" s="14"/>
      <c r="D146" s="14"/>
      <c r="E146" s="14"/>
      <c r="F146" s="14"/>
      <c r="G146" s="14">
        <f t="shared" si="5"/>
        <v>50</v>
      </c>
      <c r="H146" s="42"/>
      <c r="I146" s="14">
        <v>50</v>
      </c>
      <c r="J146" s="33"/>
      <c r="K146" s="33"/>
      <c r="L146" s="34"/>
      <c r="M146" s="39">
        <f t="shared" si="6"/>
        <v>50</v>
      </c>
    </row>
    <row r="147" spans="1:13" ht="15">
      <c r="A147" s="38" t="s">
        <v>75</v>
      </c>
      <c r="B147" s="14">
        <f t="shared" si="4"/>
        <v>500</v>
      </c>
      <c r="C147" s="14"/>
      <c r="D147" s="14"/>
      <c r="E147" s="14"/>
      <c r="F147" s="14"/>
      <c r="G147" s="14">
        <f t="shared" si="5"/>
        <v>500</v>
      </c>
      <c r="H147" s="42"/>
      <c r="I147" s="14">
        <v>500</v>
      </c>
      <c r="J147" s="33"/>
      <c r="K147" s="33"/>
      <c r="L147" s="34"/>
      <c r="M147" s="39">
        <f t="shared" si="6"/>
        <v>500</v>
      </c>
    </row>
    <row r="148" spans="1:13" ht="15.75" thickBot="1">
      <c r="A148" s="38" t="s">
        <v>82</v>
      </c>
      <c r="B148" s="14">
        <f t="shared" si="4"/>
        <v>50</v>
      </c>
      <c r="C148" s="14"/>
      <c r="D148" s="14"/>
      <c r="E148" s="14"/>
      <c r="F148" s="14"/>
      <c r="G148" s="14">
        <f t="shared" si="5"/>
        <v>50</v>
      </c>
      <c r="H148" s="42"/>
      <c r="I148" s="14">
        <v>50</v>
      </c>
      <c r="J148" s="33"/>
      <c r="K148" s="33"/>
      <c r="L148" s="34"/>
      <c r="M148" s="39">
        <f t="shared" si="6"/>
        <v>50</v>
      </c>
    </row>
    <row r="149" spans="1:13" ht="15.75" thickBot="1">
      <c r="A149" s="23" t="s">
        <v>16</v>
      </c>
      <c r="B149" s="24">
        <f>B137+B138+B139+B140+B141+B142+B143+B144+B145+B146+B147+B148</f>
        <v>14600</v>
      </c>
      <c r="C149" s="24">
        <v>0</v>
      </c>
      <c r="D149" s="24">
        <v>0</v>
      </c>
      <c r="E149" s="24">
        <v>0</v>
      </c>
      <c r="F149" s="24">
        <v>0</v>
      </c>
      <c r="G149" s="24">
        <f>G137+G138+G139+G140+G141+G142+G143+G144+G145+G146+G147+G148</f>
        <v>14600</v>
      </c>
      <c r="H149" s="24">
        <v>0</v>
      </c>
      <c r="I149" s="24">
        <f>I137+I138+I139+I140+I141+I142+I143+I144+I145+I146+I147+I148</f>
        <v>14600</v>
      </c>
      <c r="J149" s="24">
        <v>0</v>
      </c>
      <c r="K149" s="24">
        <v>0</v>
      </c>
      <c r="L149" s="24">
        <v>0</v>
      </c>
      <c r="M149" s="25">
        <f>M137+M138+M139+M140+M141+M142+M143+M144+M145+M146+M147+M148</f>
        <v>14600</v>
      </c>
    </row>
    <row r="150" spans="1:13" ht="15.75" thickBot="1">
      <c r="A150" s="31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44"/>
    </row>
    <row r="151" spans="1:13" ht="15.75" thickBot="1">
      <c r="A151" s="23" t="s">
        <v>56</v>
      </c>
      <c r="B151" s="45">
        <f aca="true" t="shared" si="7" ref="B151:M151">B34+B44+B51+B60+B69+B80+B90+B94+B103+B109+B119+B126+B135+B149</f>
        <v>448420</v>
      </c>
      <c r="C151" s="45">
        <f t="shared" si="7"/>
        <v>0</v>
      </c>
      <c r="D151" s="45">
        <f t="shared" si="7"/>
        <v>12260</v>
      </c>
      <c r="E151" s="45">
        <f t="shared" si="7"/>
        <v>0</v>
      </c>
      <c r="F151" s="45">
        <f t="shared" si="7"/>
        <v>400</v>
      </c>
      <c r="G151" s="45">
        <f t="shared" si="7"/>
        <v>435760</v>
      </c>
      <c r="H151" s="45">
        <f t="shared" si="7"/>
        <v>16840</v>
      </c>
      <c r="I151" s="45">
        <f t="shared" si="7"/>
        <v>86420</v>
      </c>
      <c r="J151" s="45">
        <f t="shared" si="7"/>
        <v>12100</v>
      </c>
      <c r="K151" s="45">
        <f t="shared" si="7"/>
        <v>1400</v>
      </c>
      <c r="L151" s="45">
        <f t="shared" si="7"/>
        <v>319000</v>
      </c>
      <c r="M151" s="46">
        <f t="shared" si="7"/>
        <v>435760</v>
      </c>
    </row>
  </sheetData>
  <sheetProtection/>
  <mergeCells count="7">
    <mergeCell ref="B16:M16"/>
    <mergeCell ref="B17:M17"/>
    <mergeCell ref="B18:M18"/>
    <mergeCell ref="A8:M8"/>
    <mergeCell ref="A9:M9"/>
    <mergeCell ref="A10:M10"/>
    <mergeCell ref="A11:M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E.Matyhina</dc:creator>
  <cp:keywords/>
  <dc:description/>
  <cp:lastModifiedBy>E.Matyhina</cp:lastModifiedBy>
  <cp:lastPrinted>2009-12-17T13:54:11Z</cp:lastPrinted>
  <dcterms:created xsi:type="dcterms:W3CDTF">2009-08-06T05:20:33Z</dcterms:created>
  <dcterms:modified xsi:type="dcterms:W3CDTF">2010-01-27T10:39:42Z</dcterms:modified>
  <cp:category/>
  <cp:version/>
  <cp:contentType/>
  <cp:contentStatus/>
</cp:coreProperties>
</file>